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nstirret_enterprise-ireland_com/Documents/Desktop/Stream 4 - Priming/"/>
    </mc:Choice>
  </mc:AlternateContent>
  <xr:revisionPtr revIDLastSave="651" documentId="8_{39597AD8-CBDF-414B-A009-3DF9E57250A6}" xr6:coauthVersionLast="47" xr6:coauthVersionMax="47" xr10:uidLastSave="{1DE6E925-FC47-4662-A8E5-937B2245F49E}"/>
  <bookViews>
    <workbookView xWindow="-120" yWindow="-120" windowWidth="29040" windowHeight="15840" tabRatio="720" xr2:uid="{3E3F74D4-159D-45DF-8BB2-40FA0F555969}"/>
  </bookViews>
  <sheets>
    <sheet name="Instructions" sheetId="22" r:id="rId1"/>
    <sheet name="Claim Summary" sheetId="28" r:id="rId2"/>
    <sheet name="Checklist for Claim" sheetId="21" r:id="rId3"/>
    <sheet name="ERDF Requirements" sheetId="33" r:id="rId4"/>
    <sheet name="Consultancy" sheetId="29" r:id="rId5"/>
    <sheet name="Travel &amp; Subsistence" sheetId="30" r:id="rId6"/>
    <sheet name="Promotional Activities" sheetId="35" r:id="rId7"/>
    <sheet name="Rental Space" sheetId="36" r:id="rId8"/>
    <sheet name="Director Statement " sheetId="23" r:id="rId9"/>
    <sheet name="Progress Report" sheetId="31" r:id="rId10"/>
    <sheet name="Summary of Exp" sheetId="2" state="hidden" r:id="rId11"/>
  </sheets>
  <definedNames>
    <definedName name="_Hlk55476101" localSheetId="2">'Checklist for Claim'!#REF!</definedName>
    <definedName name="_xlnm.Print_Area" localSheetId="2">'Checklist for Claim'!$B$1:$E$33</definedName>
    <definedName name="_xlnm.Print_Area" localSheetId="8">'Director Statement '!$B$1:$F$45</definedName>
    <definedName name="_xlnm.Print_Area" localSheetId="0">Instructions!$B$3:$R$29</definedName>
    <definedName name="_xlnm.Print_Area" localSheetId="10">'Summary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3" i="30" l="1"/>
  <c r="K12" i="29"/>
  <c r="N23" i="36"/>
  <c r="M13" i="36"/>
  <c r="O13" i="36" s="1"/>
  <c r="M14" i="36"/>
  <c r="O14" i="36" s="1"/>
  <c r="M15" i="36"/>
  <c r="M16" i="36"/>
  <c r="O16" i="36" s="1"/>
  <c r="M17" i="36"/>
  <c r="O17" i="36" s="1"/>
  <c r="M18" i="36"/>
  <c r="M19" i="36"/>
  <c r="M20" i="36"/>
  <c r="O20" i="36" s="1"/>
  <c r="M12" i="36"/>
  <c r="M11" i="36"/>
  <c r="O11" i="36" s="1"/>
  <c r="O23" i="36" s="1"/>
  <c r="O19" i="36"/>
  <c r="O18" i="36"/>
  <c r="O15" i="36"/>
  <c r="O12" i="36"/>
  <c r="I22" i="36"/>
  <c r="F22" i="28" s="1"/>
  <c r="F25" i="28" s="1"/>
  <c r="D4" i="30"/>
  <c r="D3" i="30"/>
  <c r="D4" i="36"/>
  <c r="D3" i="36"/>
  <c r="H112" i="35"/>
  <c r="E22" i="28" s="1"/>
  <c r="E25" i="28" s="1"/>
  <c r="O15" i="35"/>
  <c r="O16" i="35"/>
  <c r="O17" i="35"/>
  <c r="O18" i="35"/>
  <c r="O19" i="35"/>
  <c r="O20" i="35"/>
  <c r="O21" i="35"/>
  <c r="O22" i="35"/>
  <c r="O23" i="35"/>
  <c r="O24" i="35"/>
  <c r="O25" i="35"/>
  <c r="O26" i="35"/>
  <c r="O27" i="35"/>
  <c r="O28" i="35"/>
  <c r="O29" i="35"/>
  <c r="O30" i="35"/>
  <c r="O31" i="35"/>
  <c r="O41" i="35"/>
  <c r="O42" i="35"/>
  <c r="O57" i="35"/>
  <c r="O58" i="35"/>
  <c r="O73" i="35"/>
  <c r="O74" i="35"/>
  <c r="O89" i="35"/>
  <c r="O90" i="35"/>
  <c r="O105" i="35"/>
  <c r="O106" i="35"/>
  <c r="M13" i="35"/>
  <c r="M14" i="35"/>
  <c r="M15" i="35"/>
  <c r="M16" i="35"/>
  <c r="M17" i="35"/>
  <c r="M18" i="35"/>
  <c r="M19" i="35"/>
  <c r="M20" i="35"/>
  <c r="M21" i="35"/>
  <c r="M22" i="35"/>
  <c r="M23" i="35"/>
  <c r="M24" i="35"/>
  <c r="M25" i="35"/>
  <c r="M26" i="35"/>
  <c r="M27" i="35"/>
  <c r="M28" i="35"/>
  <c r="M29" i="35"/>
  <c r="M30" i="35"/>
  <c r="M31" i="35"/>
  <c r="M32" i="35"/>
  <c r="O32" i="35" s="1"/>
  <c r="M33" i="35"/>
  <c r="O33" i="35" s="1"/>
  <c r="M34" i="35"/>
  <c r="O34" i="35" s="1"/>
  <c r="M35" i="35"/>
  <c r="O35" i="35" s="1"/>
  <c r="M36" i="35"/>
  <c r="O36" i="35" s="1"/>
  <c r="M37" i="35"/>
  <c r="O37" i="35" s="1"/>
  <c r="M38" i="35"/>
  <c r="O38" i="35" s="1"/>
  <c r="M39" i="35"/>
  <c r="O39" i="35" s="1"/>
  <c r="M40" i="35"/>
  <c r="O40" i="35" s="1"/>
  <c r="M41" i="35"/>
  <c r="M42" i="35"/>
  <c r="M43" i="35"/>
  <c r="O43" i="35" s="1"/>
  <c r="M44" i="35"/>
  <c r="O44" i="35" s="1"/>
  <c r="M45" i="35"/>
  <c r="O45" i="35" s="1"/>
  <c r="M46" i="35"/>
  <c r="O46" i="35" s="1"/>
  <c r="M47" i="35"/>
  <c r="O47" i="35" s="1"/>
  <c r="M48" i="35"/>
  <c r="O48" i="35" s="1"/>
  <c r="M49" i="35"/>
  <c r="O49" i="35" s="1"/>
  <c r="M50" i="35"/>
  <c r="O50" i="35" s="1"/>
  <c r="M51" i="35"/>
  <c r="O51" i="35" s="1"/>
  <c r="M52" i="35"/>
  <c r="O52" i="35" s="1"/>
  <c r="M53" i="35"/>
  <c r="O53" i="35" s="1"/>
  <c r="M54" i="35"/>
  <c r="O54" i="35" s="1"/>
  <c r="M55" i="35"/>
  <c r="O55" i="35" s="1"/>
  <c r="M56" i="35"/>
  <c r="O56" i="35" s="1"/>
  <c r="M57" i="35"/>
  <c r="M58" i="35"/>
  <c r="M59" i="35"/>
  <c r="O59" i="35" s="1"/>
  <c r="M60" i="35"/>
  <c r="O60" i="35" s="1"/>
  <c r="M61" i="35"/>
  <c r="O61" i="35" s="1"/>
  <c r="M62" i="35"/>
  <c r="O62" i="35" s="1"/>
  <c r="M63" i="35"/>
  <c r="O63" i="35" s="1"/>
  <c r="M64" i="35"/>
  <c r="O64" i="35" s="1"/>
  <c r="M65" i="35"/>
  <c r="O65" i="35" s="1"/>
  <c r="M66" i="35"/>
  <c r="O66" i="35" s="1"/>
  <c r="M67" i="35"/>
  <c r="O67" i="35" s="1"/>
  <c r="M68" i="35"/>
  <c r="O68" i="35" s="1"/>
  <c r="M69" i="35"/>
  <c r="O69" i="35" s="1"/>
  <c r="M70" i="35"/>
  <c r="O70" i="35" s="1"/>
  <c r="M71" i="35"/>
  <c r="O71" i="35" s="1"/>
  <c r="M72" i="35"/>
  <c r="O72" i="35" s="1"/>
  <c r="M73" i="35"/>
  <c r="M74" i="35"/>
  <c r="M75" i="35"/>
  <c r="O75" i="35" s="1"/>
  <c r="M76" i="35"/>
  <c r="O76" i="35" s="1"/>
  <c r="M77" i="35"/>
  <c r="O77" i="35" s="1"/>
  <c r="M78" i="35"/>
  <c r="O78" i="35" s="1"/>
  <c r="M79" i="35"/>
  <c r="O79" i="35" s="1"/>
  <c r="M80" i="35"/>
  <c r="O80" i="35" s="1"/>
  <c r="M81" i="35"/>
  <c r="O81" i="35" s="1"/>
  <c r="M82" i="35"/>
  <c r="O82" i="35" s="1"/>
  <c r="M83" i="35"/>
  <c r="O83" i="35" s="1"/>
  <c r="M84" i="35"/>
  <c r="O84" i="35" s="1"/>
  <c r="M85" i="35"/>
  <c r="O85" i="35" s="1"/>
  <c r="M86" i="35"/>
  <c r="O86" i="35" s="1"/>
  <c r="M87" i="35"/>
  <c r="O87" i="35" s="1"/>
  <c r="M88" i="35"/>
  <c r="O88" i="35" s="1"/>
  <c r="M89" i="35"/>
  <c r="M90" i="35"/>
  <c r="M91" i="35"/>
  <c r="O91" i="35" s="1"/>
  <c r="M92" i="35"/>
  <c r="O92" i="35" s="1"/>
  <c r="M93" i="35"/>
  <c r="O93" i="35" s="1"/>
  <c r="M94" i="35"/>
  <c r="O94" i="35" s="1"/>
  <c r="M95" i="35"/>
  <c r="O95" i="35" s="1"/>
  <c r="M96" i="35"/>
  <c r="O96" i="35" s="1"/>
  <c r="M97" i="35"/>
  <c r="O97" i="35" s="1"/>
  <c r="M98" i="35"/>
  <c r="O98" i="35" s="1"/>
  <c r="M99" i="35"/>
  <c r="O99" i="35" s="1"/>
  <c r="M100" i="35"/>
  <c r="O100" i="35" s="1"/>
  <c r="M101" i="35"/>
  <c r="O101" i="35" s="1"/>
  <c r="M102" i="35"/>
  <c r="O102" i="35" s="1"/>
  <c r="M103" i="35"/>
  <c r="O103" i="35" s="1"/>
  <c r="M104" i="35"/>
  <c r="O104" i="35" s="1"/>
  <c r="M105" i="35"/>
  <c r="M106" i="35"/>
  <c r="M107" i="35"/>
  <c r="O107" i="35" s="1"/>
  <c r="M108" i="35"/>
  <c r="O108" i="35" s="1"/>
  <c r="M109" i="35"/>
  <c r="O109" i="35" s="1"/>
  <c r="M110" i="35"/>
  <c r="O110" i="35" s="1"/>
  <c r="O14" i="35"/>
  <c r="O13" i="35"/>
  <c r="M12" i="35"/>
  <c r="O12" i="35" s="1"/>
  <c r="D4" i="35"/>
  <c r="D5" i="35"/>
  <c r="T15" i="29"/>
  <c r="T18" i="29"/>
  <c r="T19" i="29"/>
  <c r="T20" i="29"/>
  <c r="T21" i="29"/>
  <c r="T24" i="29"/>
  <c r="T27" i="29"/>
  <c r="T28" i="29"/>
  <c r="T35" i="29"/>
  <c r="T36" i="29"/>
  <c r="T43" i="29"/>
  <c r="T44" i="29"/>
  <c r="T51" i="29"/>
  <c r="T52" i="29"/>
  <c r="T59" i="29"/>
  <c r="T60" i="29"/>
  <c r="T67" i="29"/>
  <c r="T68" i="29"/>
  <c r="T75" i="29"/>
  <c r="T76" i="29"/>
  <c r="T83" i="29"/>
  <c r="T84" i="29"/>
  <c r="T91" i="29"/>
  <c r="T92" i="29"/>
  <c r="T99" i="29"/>
  <c r="T100" i="29"/>
  <c r="T107" i="29"/>
  <c r="T108" i="29"/>
  <c r="S12" i="30"/>
  <c r="S13" i="30"/>
  <c r="S14" i="30"/>
  <c r="S15" i="30"/>
  <c r="S16" i="30"/>
  <c r="S17" i="30"/>
  <c r="S18" i="30"/>
  <c r="S19" i="30"/>
  <c r="S20" i="30"/>
  <c r="S21" i="30"/>
  <c r="S22" i="30"/>
  <c r="S23" i="30"/>
  <c r="S24" i="30"/>
  <c r="S25" i="30"/>
  <c r="S26" i="30"/>
  <c r="S27" i="30"/>
  <c r="S28" i="30"/>
  <c r="S29" i="30"/>
  <c r="R15" i="29"/>
  <c r="R16" i="29"/>
  <c r="T16" i="29" s="1"/>
  <c r="R17" i="29"/>
  <c r="T17" i="29" s="1"/>
  <c r="R18" i="29"/>
  <c r="R19" i="29"/>
  <c r="R20" i="29"/>
  <c r="R21" i="29"/>
  <c r="R22" i="29"/>
  <c r="T22" i="29" s="1"/>
  <c r="R23" i="29"/>
  <c r="T23" i="29" s="1"/>
  <c r="R24" i="29"/>
  <c r="R25" i="29"/>
  <c r="T25" i="29" s="1"/>
  <c r="R26" i="29"/>
  <c r="T26" i="29" s="1"/>
  <c r="R27" i="29"/>
  <c r="R28" i="29"/>
  <c r="R29" i="29"/>
  <c r="T29" i="29" s="1"/>
  <c r="R30" i="29"/>
  <c r="T30" i="29" s="1"/>
  <c r="R31" i="29"/>
  <c r="T31" i="29" s="1"/>
  <c r="R32" i="29"/>
  <c r="T32" i="29" s="1"/>
  <c r="R33" i="29"/>
  <c r="T33" i="29" s="1"/>
  <c r="R92"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2"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3" i="29"/>
  <c r="P14" i="29"/>
  <c r="Q13" i="29"/>
  <c r="K13" i="29"/>
  <c r="K14" i="29"/>
  <c r="R14" i="29" s="1"/>
  <c r="T14" i="29" s="1"/>
  <c r="K15" i="29"/>
  <c r="K16" i="29"/>
  <c r="K17" i="29"/>
  <c r="K18" i="29"/>
  <c r="K19" i="29"/>
  <c r="K20" i="29"/>
  <c r="K21" i="29"/>
  <c r="K22" i="29"/>
  <c r="K23" i="29"/>
  <c r="K24" i="29"/>
  <c r="K25" i="29"/>
  <c r="K26" i="29"/>
  <c r="K27" i="29"/>
  <c r="K28" i="29"/>
  <c r="K29" i="29"/>
  <c r="K30" i="29"/>
  <c r="K31" i="29"/>
  <c r="K32" i="29"/>
  <c r="K33" i="29"/>
  <c r="K34" i="29"/>
  <c r="R34" i="29" s="1"/>
  <c r="T34" i="29" s="1"/>
  <c r="K35" i="29"/>
  <c r="R35" i="29" s="1"/>
  <c r="K36" i="29"/>
  <c r="R36" i="29" s="1"/>
  <c r="K37" i="29"/>
  <c r="R37" i="29" s="1"/>
  <c r="T37" i="29" s="1"/>
  <c r="K38" i="29"/>
  <c r="R38" i="29" s="1"/>
  <c r="T38" i="29" s="1"/>
  <c r="K39" i="29"/>
  <c r="R39" i="29" s="1"/>
  <c r="T39" i="29" s="1"/>
  <c r="K40" i="29"/>
  <c r="R40" i="29" s="1"/>
  <c r="T40" i="29" s="1"/>
  <c r="K41" i="29"/>
  <c r="R41" i="29" s="1"/>
  <c r="T41" i="29" s="1"/>
  <c r="K42" i="29"/>
  <c r="R42" i="29" s="1"/>
  <c r="T42" i="29" s="1"/>
  <c r="K43" i="29"/>
  <c r="R43" i="29" s="1"/>
  <c r="K44" i="29"/>
  <c r="R44" i="29" s="1"/>
  <c r="K45" i="29"/>
  <c r="R45" i="29" s="1"/>
  <c r="T45" i="29" s="1"/>
  <c r="K46" i="29"/>
  <c r="R46" i="29" s="1"/>
  <c r="T46" i="29" s="1"/>
  <c r="K47" i="29"/>
  <c r="R47" i="29" s="1"/>
  <c r="T47" i="29" s="1"/>
  <c r="K48" i="29"/>
  <c r="R48" i="29" s="1"/>
  <c r="T48" i="29" s="1"/>
  <c r="K49" i="29"/>
  <c r="R49" i="29" s="1"/>
  <c r="T49" i="29" s="1"/>
  <c r="K50" i="29"/>
  <c r="R50" i="29" s="1"/>
  <c r="T50" i="29" s="1"/>
  <c r="K51" i="29"/>
  <c r="R51" i="29" s="1"/>
  <c r="K52" i="29"/>
  <c r="R52" i="29" s="1"/>
  <c r="K53" i="29"/>
  <c r="R53" i="29" s="1"/>
  <c r="T53" i="29" s="1"/>
  <c r="K54" i="29"/>
  <c r="R54" i="29" s="1"/>
  <c r="T54" i="29" s="1"/>
  <c r="K55" i="29"/>
  <c r="R55" i="29" s="1"/>
  <c r="T55" i="29" s="1"/>
  <c r="K56" i="29"/>
  <c r="R56" i="29" s="1"/>
  <c r="T56" i="29" s="1"/>
  <c r="K57" i="29"/>
  <c r="R57" i="29" s="1"/>
  <c r="T57" i="29" s="1"/>
  <c r="K58" i="29"/>
  <c r="R58" i="29" s="1"/>
  <c r="T58" i="29" s="1"/>
  <c r="K59" i="29"/>
  <c r="R59" i="29" s="1"/>
  <c r="K60" i="29"/>
  <c r="R60" i="29" s="1"/>
  <c r="K61" i="29"/>
  <c r="R61" i="29" s="1"/>
  <c r="T61" i="29" s="1"/>
  <c r="K62" i="29"/>
  <c r="R62" i="29" s="1"/>
  <c r="T62" i="29" s="1"/>
  <c r="K63" i="29"/>
  <c r="R63" i="29" s="1"/>
  <c r="T63" i="29" s="1"/>
  <c r="K64" i="29"/>
  <c r="R64" i="29" s="1"/>
  <c r="T64" i="29" s="1"/>
  <c r="K65" i="29"/>
  <c r="R65" i="29" s="1"/>
  <c r="T65" i="29" s="1"/>
  <c r="K66" i="29"/>
  <c r="R66" i="29" s="1"/>
  <c r="T66" i="29" s="1"/>
  <c r="K67" i="29"/>
  <c r="R67" i="29" s="1"/>
  <c r="K68" i="29"/>
  <c r="R68" i="29" s="1"/>
  <c r="K69" i="29"/>
  <c r="R69" i="29" s="1"/>
  <c r="T69" i="29" s="1"/>
  <c r="K70" i="29"/>
  <c r="R70" i="29" s="1"/>
  <c r="T70" i="29" s="1"/>
  <c r="K71" i="29"/>
  <c r="R71" i="29" s="1"/>
  <c r="T71" i="29" s="1"/>
  <c r="K72" i="29"/>
  <c r="R72" i="29" s="1"/>
  <c r="T72" i="29" s="1"/>
  <c r="K73" i="29"/>
  <c r="R73" i="29" s="1"/>
  <c r="T73" i="29" s="1"/>
  <c r="K74" i="29"/>
  <c r="R74" i="29" s="1"/>
  <c r="T74" i="29" s="1"/>
  <c r="K75" i="29"/>
  <c r="R75" i="29" s="1"/>
  <c r="K76" i="29"/>
  <c r="R76" i="29" s="1"/>
  <c r="K77" i="29"/>
  <c r="R77" i="29" s="1"/>
  <c r="T77" i="29" s="1"/>
  <c r="K78" i="29"/>
  <c r="R78" i="29" s="1"/>
  <c r="T78" i="29" s="1"/>
  <c r="K79" i="29"/>
  <c r="R79" i="29" s="1"/>
  <c r="T79" i="29" s="1"/>
  <c r="K80" i="29"/>
  <c r="R80" i="29" s="1"/>
  <c r="T80" i="29" s="1"/>
  <c r="K81" i="29"/>
  <c r="R81" i="29" s="1"/>
  <c r="T81" i="29" s="1"/>
  <c r="K82" i="29"/>
  <c r="R82" i="29" s="1"/>
  <c r="T82" i="29" s="1"/>
  <c r="K83" i="29"/>
  <c r="R83" i="29" s="1"/>
  <c r="K84" i="29"/>
  <c r="R84" i="29" s="1"/>
  <c r="K85" i="29"/>
  <c r="R85" i="29" s="1"/>
  <c r="T85" i="29" s="1"/>
  <c r="K86" i="29"/>
  <c r="R86" i="29" s="1"/>
  <c r="T86" i="29" s="1"/>
  <c r="K87" i="29"/>
  <c r="R87" i="29" s="1"/>
  <c r="T87" i="29" s="1"/>
  <c r="K88" i="29"/>
  <c r="R88" i="29" s="1"/>
  <c r="T88" i="29" s="1"/>
  <c r="K89" i="29"/>
  <c r="R89" i="29" s="1"/>
  <c r="T89" i="29" s="1"/>
  <c r="K90" i="29"/>
  <c r="R90" i="29" s="1"/>
  <c r="T90" i="29" s="1"/>
  <c r="K91" i="29"/>
  <c r="R91" i="29" s="1"/>
  <c r="K92" i="29"/>
  <c r="K93" i="29"/>
  <c r="R93" i="29" s="1"/>
  <c r="T93" i="29" s="1"/>
  <c r="K94" i="29"/>
  <c r="R94" i="29" s="1"/>
  <c r="T94" i="29" s="1"/>
  <c r="K95" i="29"/>
  <c r="R95" i="29" s="1"/>
  <c r="T95" i="29" s="1"/>
  <c r="K96" i="29"/>
  <c r="R96" i="29" s="1"/>
  <c r="T96" i="29" s="1"/>
  <c r="K97" i="29"/>
  <c r="R97" i="29" s="1"/>
  <c r="T97" i="29" s="1"/>
  <c r="K98" i="29"/>
  <c r="R98" i="29" s="1"/>
  <c r="T98" i="29" s="1"/>
  <c r="K99" i="29"/>
  <c r="R99" i="29" s="1"/>
  <c r="K100" i="29"/>
  <c r="R100" i="29" s="1"/>
  <c r="K101" i="29"/>
  <c r="R101" i="29" s="1"/>
  <c r="T101" i="29" s="1"/>
  <c r="K102" i="29"/>
  <c r="R102" i="29" s="1"/>
  <c r="T102" i="29" s="1"/>
  <c r="K103" i="29"/>
  <c r="R103" i="29" s="1"/>
  <c r="T103" i="29" s="1"/>
  <c r="K104" i="29"/>
  <c r="R104" i="29" s="1"/>
  <c r="T104" i="29" s="1"/>
  <c r="K105" i="29"/>
  <c r="R105" i="29" s="1"/>
  <c r="T105" i="29" s="1"/>
  <c r="K106" i="29"/>
  <c r="R106" i="29" s="1"/>
  <c r="T106" i="29" s="1"/>
  <c r="K107" i="29"/>
  <c r="R107" i="29" s="1"/>
  <c r="K108" i="29"/>
  <c r="R108" i="29" s="1"/>
  <c r="K109" i="29"/>
  <c r="R109" i="29" s="1"/>
  <c r="T109" i="29" s="1"/>
  <c r="K110" i="29"/>
  <c r="R110" i="29" s="1"/>
  <c r="T110" i="29" s="1"/>
  <c r="R13" i="29"/>
  <c r="T13" i="29" s="1"/>
  <c r="M114" i="35" l="1"/>
  <c r="C18" i="23"/>
  <c r="C17" i="23"/>
  <c r="M23" i="36"/>
  <c r="N114" i="35"/>
  <c r="E126" i="30"/>
  <c r="E125" i="30"/>
  <c r="E124"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S123" i="30"/>
  <c r="C10" i="23"/>
  <c r="C9" i="23"/>
  <c r="O114" i="35" l="1"/>
  <c r="J223" i="30"/>
  <c r="E221" i="30"/>
  <c r="R221" i="30" s="1"/>
  <c r="E127" i="30"/>
  <c r="R127" i="30" s="1"/>
  <c r="E128" i="30"/>
  <c r="R128" i="30" s="1"/>
  <c r="E129" i="30"/>
  <c r="R129" i="30" s="1"/>
  <c r="E130" i="30"/>
  <c r="R130" i="30" s="1"/>
  <c r="E131" i="30"/>
  <c r="R131" i="30" s="1"/>
  <c r="E132" i="30"/>
  <c r="R132" i="30" s="1"/>
  <c r="E133" i="30"/>
  <c r="R133" i="30" s="1"/>
  <c r="E134" i="30"/>
  <c r="R134" i="30" s="1"/>
  <c r="E135" i="30"/>
  <c r="R135" i="30" s="1"/>
  <c r="E136" i="30"/>
  <c r="R136" i="30" s="1"/>
  <c r="E137" i="30"/>
  <c r="R137" i="30" s="1"/>
  <c r="E138" i="30"/>
  <c r="R138" i="30" s="1"/>
  <c r="E139" i="30"/>
  <c r="R139" i="30" s="1"/>
  <c r="E140" i="30"/>
  <c r="R140" i="30" s="1"/>
  <c r="E141" i="30"/>
  <c r="R141" i="30" s="1"/>
  <c r="E142" i="30"/>
  <c r="R142" i="30" s="1"/>
  <c r="E143" i="30"/>
  <c r="R143" i="30" s="1"/>
  <c r="E144" i="30"/>
  <c r="R144" i="30" s="1"/>
  <c r="E145" i="30"/>
  <c r="R145" i="30" s="1"/>
  <c r="E146" i="30"/>
  <c r="R146" i="30" s="1"/>
  <c r="E147" i="30"/>
  <c r="R147" i="30" s="1"/>
  <c r="E148" i="30"/>
  <c r="R148" i="30" s="1"/>
  <c r="E149" i="30"/>
  <c r="R149" i="30" s="1"/>
  <c r="E150" i="30"/>
  <c r="R150" i="30" s="1"/>
  <c r="E151" i="30"/>
  <c r="R151" i="30" s="1"/>
  <c r="E152" i="30"/>
  <c r="R152" i="30" s="1"/>
  <c r="E153" i="30"/>
  <c r="R153" i="30" s="1"/>
  <c r="E154" i="30"/>
  <c r="R154" i="30" s="1"/>
  <c r="E155" i="30"/>
  <c r="R155" i="30" s="1"/>
  <c r="E156" i="30"/>
  <c r="R156" i="30" s="1"/>
  <c r="E157" i="30"/>
  <c r="R157" i="30" s="1"/>
  <c r="E158" i="30"/>
  <c r="R158" i="30" s="1"/>
  <c r="E159" i="30"/>
  <c r="R159" i="30" s="1"/>
  <c r="E160" i="30"/>
  <c r="R160" i="30" s="1"/>
  <c r="E161" i="30"/>
  <c r="R161" i="30" s="1"/>
  <c r="E162" i="30"/>
  <c r="R162" i="30" s="1"/>
  <c r="E163" i="30"/>
  <c r="R163" i="30" s="1"/>
  <c r="E164" i="30"/>
  <c r="R164" i="30" s="1"/>
  <c r="E165" i="30"/>
  <c r="R165" i="30" s="1"/>
  <c r="E166" i="30"/>
  <c r="R166" i="30" s="1"/>
  <c r="E167" i="30"/>
  <c r="R167" i="30" s="1"/>
  <c r="E168" i="30"/>
  <c r="R168" i="30" s="1"/>
  <c r="E169" i="30"/>
  <c r="R169" i="30" s="1"/>
  <c r="E170" i="30"/>
  <c r="R170" i="30" s="1"/>
  <c r="E171" i="30"/>
  <c r="R171" i="30" s="1"/>
  <c r="E172" i="30"/>
  <c r="R172" i="30" s="1"/>
  <c r="E173" i="30"/>
  <c r="R173" i="30" s="1"/>
  <c r="E174" i="30"/>
  <c r="R174" i="30" s="1"/>
  <c r="E175" i="30"/>
  <c r="R175" i="30" s="1"/>
  <c r="E176" i="30"/>
  <c r="R176" i="30" s="1"/>
  <c r="E177" i="30"/>
  <c r="R177" i="30" s="1"/>
  <c r="E178" i="30"/>
  <c r="R178" i="30" s="1"/>
  <c r="E179" i="30"/>
  <c r="R179" i="30" s="1"/>
  <c r="E180" i="30"/>
  <c r="R180" i="30" s="1"/>
  <c r="E181" i="30"/>
  <c r="R181" i="30" s="1"/>
  <c r="E182" i="30"/>
  <c r="R182" i="30" s="1"/>
  <c r="E183" i="30"/>
  <c r="R183" i="30" s="1"/>
  <c r="E184" i="30"/>
  <c r="R184" i="30" s="1"/>
  <c r="E185" i="30"/>
  <c r="R185" i="30" s="1"/>
  <c r="E186" i="30"/>
  <c r="R186" i="30" s="1"/>
  <c r="E187" i="30"/>
  <c r="R187" i="30" s="1"/>
  <c r="E188" i="30"/>
  <c r="R188" i="30" s="1"/>
  <c r="E189" i="30"/>
  <c r="R189" i="30" s="1"/>
  <c r="E190" i="30"/>
  <c r="R190" i="30" s="1"/>
  <c r="E191" i="30"/>
  <c r="R191" i="30" s="1"/>
  <c r="E192" i="30"/>
  <c r="R192" i="30" s="1"/>
  <c r="E193" i="30"/>
  <c r="R193" i="30" s="1"/>
  <c r="E194" i="30"/>
  <c r="R194" i="30" s="1"/>
  <c r="E195" i="30"/>
  <c r="R195" i="30" s="1"/>
  <c r="E196" i="30"/>
  <c r="R196" i="30" s="1"/>
  <c r="E197" i="30"/>
  <c r="R197" i="30" s="1"/>
  <c r="E198" i="30"/>
  <c r="R198" i="30" s="1"/>
  <c r="E199" i="30"/>
  <c r="R199" i="30" s="1"/>
  <c r="E200" i="30"/>
  <c r="R200" i="30" s="1"/>
  <c r="E201" i="30"/>
  <c r="R201" i="30" s="1"/>
  <c r="E202" i="30"/>
  <c r="R202" i="30" s="1"/>
  <c r="E203" i="30"/>
  <c r="R203" i="30" s="1"/>
  <c r="E204" i="30"/>
  <c r="R204" i="30" s="1"/>
  <c r="E205" i="30"/>
  <c r="R205" i="30" s="1"/>
  <c r="E206" i="30"/>
  <c r="R206" i="30" s="1"/>
  <c r="E207" i="30"/>
  <c r="R207" i="30" s="1"/>
  <c r="E208" i="30"/>
  <c r="R208" i="30" s="1"/>
  <c r="E209" i="30"/>
  <c r="R209" i="30" s="1"/>
  <c r="E210" i="30"/>
  <c r="R210" i="30" s="1"/>
  <c r="E211" i="30"/>
  <c r="R211" i="30" s="1"/>
  <c r="E212" i="30"/>
  <c r="R212" i="30" s="1"/>
  <c r="E213" i="30"/>
  <c r="R213" i="30" s="1"/>
  <c r="E214" i="30"/>
  <c r="R214" i="30" s="1"/>
  <c r="E215" i="30"/>
  <c r="R215" i="30" s="1"/>
  <c r="E216" i="30"/>
  <c r="R216" i="30" s="1"/>
  <c r="E217" i="30"/>
  <c r="R217" i="30" s="1"/>
  <c r="E218" i="30"/>
  <c r="R218" i="30" s="1"/>
  <c r="E219" i="30"/>
  <c r="R219" i="30" s="1"/>
  <c r="E220" i="30"/>
  <c r="R220" i="30" s="1"/>
  <c r="R124" i="30"/>
  <c r="R125" i="30"/>
  <c r="R126" i="30"/>
  <c r="R123" i="30"/>
  <c r="T123" i="30" l="1"/>
  <c r="R224" i="30"/>
  <c r="E223" i="30"/>
  <c r="K224" i="30" s="1"/>
  <c r="C5" i="21"/>
  <c r="C6" i="33" l="1"/>
  <c r="C5" i="33"/>
  <c r="K132" i="30" l="1"/>
  <c r="S132" i="30" s="1"/>
  <c r="T132" i="30" s="1"/>
  <c r="K221" i="30" l="1"/>
  <c r="S221" i="30" s="1"/>
  <c r="T221" i="30" s="1"/>
  <c r="K220" i="30"/>
  <c r="S220" i="30" s="1"/>
  <c r="T220" i="30" s="1"/>
  <c r="K219" i="30"/>
  <c r="S219" i="30" s="1"/>
  <c r="T219" i="30" s="1"/>
  <c r="K218" i="30"/>
  <c r="S218" i="30" s="1"/>
  <c r="T218" i="30" s="1"/>
  <c r="K217" i="30"/>
  <c r="S217" i="30" s="1"/>
  <c r="T217" i="30" s="1"/>
  <c r="K216" i="30"/>
  <c r="S216" i="30" s="1"/>
  <c r="T216" i="30" s="1"/>
  <c r="K215" i="30"/>
  <c r="S215" i="30" s="1"/>
  <c r="T215" i="30" s="1"/>
  <c r="K214" i="30"/>
  <c r="S214" i="30" s="1"/>
  <c r="T214" i="30" s="1"/>
  <c r="K213" i="30"/>
  <c r="S213" i="30" s="1"/>
  <c r="T213" i="30" s="1"/>
  <c r="K212" i="30"/>
  <c r="S212" i="30" s="1"/>
  <c r="T212" i="30" s="1"/>
  <c r="K211" i="30"/>
  <c r="S211" i="30" s="1"/>
  <c r="T211" i="30" s="1"/>
  <c r="K210" i="30"/>
  <c r="S210" i="30" s="1"/>
  <c r="T210" i="30" s="1"/>
  <c r="K209" i="30"/>
  <c r="S209" i="30" s="1"/>
  <c r="T209" i="30" s="1"/>
  <c r="K208" i="30"/>
  <c r="S208" i="30" s="1"/>
  <c r="T208" i="30" s="1"/>
  <c r="K207" i="30"/>
  <c r="S207" i="30" s="1"/>
  <c r="T207" i="30" s="1"/>
  <c r="K206" i="30"/>
  <c r="S206" i="30" s="1"/>
  <c r="T206" i="30" s="1"/>
  <c r="K205" i="30"/>
  <c r="S205" i="30" s="1"/>
  <c r="T205" i="30" s="1"/>
  <c r="K204" i="30"/>
  <c r="S204" i="30" s="1"/>
  <c r="T204" i="30" s="1"/>
  <c r="K203" i="30"/>
  <c r="S203" i="30" s="1"/>
  <c r="T203" i="30" s="1"/>
  <c r="K202" i="30"/>
  <c r="S202" i="30" s="1"/>
  <c r="T202" i="30" s="1"/>
  <c r="K201" i="30"/>
  <c r="S201" i="30" s="1"/>
  <c r="T201" i="30" s="1"/>
  <c r="K200" i="30"/>
  <c r="S200" i="30" s="1"/>
  <c r="T200" i="30" s="1"/>
  <c r="K199" i="30"/>
  <c r="S199" i="30" s="1"/>
  <c r="T199" i="30" s="1"/>
  <c r="K198" i="30"/>
  <c r="S198" i="30" s="1"/>
  <c r="T198" i="30" s="1"/>
  <c r="K197" i="30"/>
  <c r="S197" i="30" s="1"/>
  <c r="T197" i="30" s="1"/>
  <c r="K196" i="30"/>
  <c r="S196" i="30" s="1"/>
  <c r="T196" i="30" s="1"/>
  <c r="K195" i="30"/>
  <c r="S195" i="30" s="1"/>
  <c r="T195" i="30" s="1"/>
  <c r="K194" i="30"/>
  <c r="S194" i="30" s="1"/>
  <c r="T194" i="30" s="1"/>
  <c r="K193" i="30"/>
  <c r="S193" i="30" s="1"/>
  <c r="T193" i="30" s="1"/>
  <c r="K192" i="30"/>
  <c r="S192" i="30" s="1"/>
  <c r="T192" i="30" s="1"/>
  <c r="K191" i="30"/>
  <c r="S191" i="30" s="1"/>
  <c r="T191" i="30" s="1"/>
  <c r="K190" i="30"/>
  <c r="S190" i="30" s="1"/>
  <c r="T190" i="30" s="1"/>
  <c r="K189" i="30"/>
  <c r="S189" i="30" s="1"/>
  <c r="T189" i="30" s="1"/>
  <c r="K188" i="30"/>
  <c r="S188" i="30" s="1"/>
  <c r="T188" i="30" s="1"/>
  <c r="K187" i="30"/>
  <c r="S187" i="30" s="1"/>
  <c r="T187" i="30" s="1"/>
  <c r="K186" i="30"/>
  <c r="S186" i="30" s="1"/>
  <c r="T186" i="30" s="1"/>
  <c r="K185" i="30"/>
  <c r="S185" i="30" s="1"/>
  <c r="T185" i="30" s="1"/>
  <c r="K184" i="30"/>
  <c r="S184" i="30" s="1"/>
  <c r="T184" i="30" s="1"/>
  <c r="K183" i="30"/>
  <c r="S183" i="30" s="1"/>
  <c r="T183" i="30" s="1"/>
  <c r="K182" i="30"/>
  <c r="S182" i="30" s="1"/>
  <c r="T182" i="30" s="1"/>
  <c r="K181" i="30"/>
  <c r="S181" i="30" s="1"/>
  <c r="T181" i="30" s="1"/>
  <c r="K180" i="30"/>
  <c r="S180" i="30" s="1"/>
  <c r="T180" i="30" s="1"/>
  <c r="K179" i="30"/>
  <c r="S179" i="30" s="1"/>
  <c r="T179" i="30" s="1"/>
  <c r="K178" i="30"/>
  <c r="S178" i="30" s="1"/>
  <c r="T178" i="30" s="1"/>
  <c r="K177" i="30"/>
  <c r="S177" i="30" s="1"/>
  <c r="T177" i="30" s="1"/>
  <c r="K176" i="30"/>
  <c r="S176" i="30" s="1"/>
  <c r="T176" i="30" s="1"/>
  <c r="K175" i="30"/>
  <c r="S175" i="30" s="1"/>
  <c r="T175" i="30" s="1"/>
  <c r="K174" i="30"/>
  <c r="S174" i="30" s="1"/>
  <c r="T174" i="30" s="1"/>
  <c r="K173" i="30"/>
  <c r="S173" i="30" s="1"/>
  <c r="T173" i="30" s="1"/>
  <c r="K172" i="30"/>
  <c r="S172" i="30" s="1"/>
  <c r="T172" i="30" s="1"/>
  <c r="K171" i="30"/>
  <c r="S171" i="30" s="1"/>
  <c r="T171" i="30" s="1"/>
  <c r="K170" i="30"/>
  <c r="S170" i="30" s="1"/>
  <c r="T170" i="30" s="1"/>
  <c r="K169" i="30"/>
  <c r="S169" i="30" s="1"/>
  <c r="T169" i="30" s="1"/>
  <c r="K168" i="30"/>
  <c r="S168" i="30" s="1"/>
  <c r="T168" i="30" s="1"/>
  <c r="K167" i="30"/>
  <c r="S167" i="30" s="1"/>
  <c r="T167" i="30" s="1"/>
  <c r="K166" i="30"/>
  <c r="S166" i="30" s="1"/>
  <c r="T166" i="30" s="1"/>
  <c r="K165" i="30"/>
  <c r="S165" i="30" s="1"/>
  <c r="T165" i="30" s="1"/>
  <c r="K164" i="30"/>
  <c r="S164" i="30" s="1"/>
  <c r="T164" i="30" s="1"/>
  <c r="K163" i="30"/>
  <c r="S163" i="30" s="1"/>
  <c r="T163" i="30" s="1"/>
  <c r="K162" i="30"/>
  <c r="S162" i="30" s="1"/>
  <c r="T162" i="30" s="1"/>
  <c r="K161" i="30"/>
  <c r="S161" i="30" s="1"/>
  <c r="T161" i="30" s="1"/>
  <c r="K160" i="30"/>
  <c r="S160" i="30" s="1"/>
  <c r="T160" i="30" s="1"/>
  <c r="K159" i="30"/>
  <c r="S159" i="30" s="1"/>
  <c r="T159" i="30" s="1"/>
  <c r="K158" i="30"/>
  <c r="S158" i="30" s="1"/>
  <c r="T158" i="30" s="1"/>
  <c r="K157" i="30"/>
  <c r="S157" i="30" s="1"/>
  <c r="T157" i="30" s="1"/>
  <c r="K156" i="30"/>
  <c r="S156" i="30" s="1"/>
  <c r="T156" i="30" s="1"/>
  <c r="K155" i="30"/>
  <c r="S155" i="30" s="1"/>
  <c r="T155" i="30" s="1"/>
  <c r="K154" i="30"/>
  <c r="S154" i="30" s="1"/>
  <c r="T154" i="30" s="1"/>
  <c r="K153" i="30"/>
  <c r="S153" i="30" s="1"/>
  <c r="T153" i="30" s="1"/>
  <c r="K152" i="30"/>
  <c r="S152" i="30" s="1"/>
  <c r="T152" i="30" s="1"/>
  <c r="K151" i="30"/>
  <c r="S151" i="30" s="1"/>
  <c r="T151" i="30" s="1"/>
  <c r="K150" i="30"/>
  <c r="S150" i="30" s="1"/>
  <c r="T150" i="30" s="1"/>
  <c r="K149" i="30"/>
  <c r="S149" i="30" s="1"/>
  <c r="T149" i="30" s="1"/>
  <c r="K148" i="30"/>
  <c r="S148" i="30" s="1"/>
  <c r="T148" i="30" s="1"/>
  <c r="K147" i="30"/>
  <c r="S147" i="30" s="1"/>
  <c r="T147" i="30" s="1"/>
  <c r="K146" i="30"/>
  <c r="S146" i="30" s="1"/>
  <c r="T146" i="30" s="1"/>
  <c r="K145" i="30"/>
  <c r="S145" i="30" s="1"/>
  <c r="T145" i="30" s="1"/>
  <c r="K144" i="30"/>
  <c r="S144" i="30" s="1"/>
  <c r="T144" i="30" s="1"/>
  <c r="K143" i="30"/>
  <c r="S143" i="30" s="1"/>
  <c r="T143" i="30" s="1"/>
  <c r="K142" i="30"/>
  <c r="S142" i="30" s="1"/>
  <c r="T142" i="30" s="1"/>
  <c r="K141" i="30"/>
  <c r="S141" i="30" s="1"/>
  <c r="T141" i="30" s="1"/>
  <c r="K140" i="30"/>
  <c r="S140" i="30" s="1"/>
  <c r="T140" i="30" s="1"/>
  <c r="K139" i="30"/>
  <c r="S139" i="30" s="1"/>
  <c r="T139" i="30" s="1"/>
  <c r="K138" i="30"/>
  <c r="S138" i="30" s="1"/>
  <c r="T138" i="30" s="1"/>
  <c r="K137" i="30"/>
  <c r="S137" i="30" s="1"/>
  <c r="T137" i="30" s="1"/>
  <c r="K136" i="30"/>
  <c r="S136" i="30" s="1"/>
  <c r="T136" i="30" s="1"/>
  <c r="K135" i="30"/>
  <c r="S135" i="30" s="1"/>
  <c r="T135" i="30" s="1"/>
  <c r="K134" i="30"/>
  <c r="S134" i="30" s="1"/>
  <c r="T134" i="30" s="1"/>
  <c r="K133" i="30"/>
  <c r="S133" i="30" s="1"/>
  <c r="T133" i="30" s="1"/>
  <c r="K131" i="30"/>
  <c r="S131" i="30" s="1"/>
  <c r="T131" i="30" s="1"/>
  <c r="K130" i="30"/>
  <c r="S130" i="30" s="1"/>
  <c r="T130" i="30" s="1"/>
  <c r="K129" i="30"/>
  <c r="S129" i="30" s="1"/>
  <c r="T129" i="30" s="1"/>
  <c r="K128" i="30"/>
  <c r="S128" i="30" s="1"/>
  <c r="T128" i="30" s="1"/>
  <c r="K127" i="30"/>
  <c r="S127" i="30" s="1"/>
  <c r="T127" i="30" s="1"/>
  <c r="K126" i="30"/>
  <c r="S126" i="30" s="1"/>
  <c r="T126" i="30" s="1"/>
  <c r="K125" i="30"/>
  <c r="S125" i="30" s="1"/>
  <c r="T125" i="30" s="1"/>
  <c r="K124" i="30"/>
  <c r="S124" i="30" s="1"/>
  <c r="T124" i="30" l="1"/>
  <c r="T224" i="30" s="1"/>
  <c r="S224" i="30"/>
  <c r="P12" i="29"/>
  <c r="C8" i="23" l="1"/>
  <c r="E17" i="23" l="1"/>
  <c r="E18" i="23"/>
  <c r="E111" i="30"/>
  <c r="C10" i="31" l="1"/>
  <c r="E8" i="31"/>
  <c r="C8" i="31"/>
  <c r="E7" i="31"/>
  <c r="C7" i="31"/>
  <c r="E7" i="23"/>
  <c r="C7" i="23"/>
  <c r="E6" i="23"/>
  <c r="C6" i="23"/>
  <c r="D5" i="29"/>
  <c r="D4" i="29"/>
  <c r="K12" i="30" l="1"/>
  <c r="K13" i="30"/>
  <c r="K14" i="30"/>
  <c r="K15" i="30"/>
  <c r="K16" i="30"/>
  <c r="K17" i="30"/>
  <c r="K18" i="30"/>
  <c r="K19" i="30"/>
  <c r="T19" i="30" s="1"/>
  <c r="K20" i="30"/>
  <c r="T20" i="30" s="1"/>
  <c r="K21" i="30"/>
  <c r="T21" i="30" s="1"/>
  <c r="K22" i="30"/>
  <c r="T22" i="30" s="1"/>
  <c r="K23" i="30"/>
  <c r="T23" i="30" s="1"/>
  <c r="K24" i="30"/>
  <c r="T24" i="30" s="1"/>
  <c r="K25" i="30"/>
  <c r="T25" i="30" s="1"/>
  <c r="K26" i="30"/>
  <c r="T26" i="30" s="1"/>
  <c r="K27" i="30"/>
  <c r="T27" i="30" s="1"/>
  <c r="K28" i="30"/>
  <c r="T28" i="30" s="1"/>
  <c r="K29" i="30"/>
  <c r="T29" i="30" s="1"/>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S109" i="30" s="1"/>
  <c r="S88" i="30" l="1"/>
  <c r="T88" i="30" s="1"/>
  <c r="S84" i="30"/>
  <c r="T84" i="30" s="1"/>
  <c r="S68" i="30"/>
  <c r="T68" i="30" s="1"/>
  <c r="T52" i="30"/>
  <c r="S52" i="30"/>
  <c r="S36" i="30"/>
  <c r="T36" i="30" s="1"/>
  <c r="S107" i="30"/>
  <c r="T107" i="30" s="1"/>
  <c r="S42" i="30"/>
  <c r="T42" i="30" s="1"/>
  <c r="S105" i="30"/>
  <c r="T105" i="30" s="1"/>
  <c r="S72" i="30"/>
  <c r="T72" i="30" s="1"/>
  <c r="S55" i="30"/>
  <c r="T55" i="30" s="1"/>
  <c r="S35" i="30"/>
  <c r="T35" i="30" s="1"/>
  <c r="T59" i="30"/>
  <c r="S59" i="30"/>
  <c r="S58" i="30"/>
  <c r="T58" i="30" s="1"/>
  <c r="S57" i="30"/>
  <c r="T57" i="30" s="1"/>
  <c r="S103" i="30"/>
  <c r="T103" i="30" s="1"/>
  <c r="S34" i="30"/>
  <c r="T34" i="30" s="1"/>
  <c r="S91" i="30"/>
  <c r="T91" i="30" s="1"/>
  <c r="S87" i="30"/>
  <c r="T87" i="30" s="1"/>
  <c r="S39" i="30"/>
  <c r="T39" i="30" s="1"/>
  <c r="T102" i="30"/>
  <c r="S102" i="30"/>
  <c r="S37" i="30"/>
  <c r="T37" i="30" s="1"/>
  <c r="S51" i="30"/>
  <c r="T51" i="30" s="1"/>
  <c r="S50" i="30"/>
  <c r="T50" i="30" s="1"/>
  <c r="S97" i="30"/>
  <c r="T97" i="30" s="1"/>
  <c r="S81" i="30"/>
  <c r="T81" i="30" s="1"/>
  <c r="S65" i="30"/>
  <c r="T65" i="30" s="1"/>
  <c r="S49" i="30"/>
  <c r="T49" i="30" s="1"/>
  <c r="T33" i="30"/>
  <c r="S33" i="30"/>
  <c r="S90" i="30"/>
  <c r="T90" i="30" s="1"/>
  <c r="S40" i="30"/>
  <c r="T40" i="30" s="1"/>
  <c r="S86" i="30"/>
  <c r="T86" i="30" s="1"/>
  <c r="S101" i="30"/>
  <c r="T101" i="30" s="1"/>
  <c r="S100" i="30"/>
  <c r="T100" i="30" s="1"/>
  <c r="S98" i="30"/>
  <c r="T98" i="30" s="1"/>
  <c r="S96" i="30"/>
  <c r="T96" i="30" s="1"/>
  <c r="T80" i="30"/>
  <c r="S80" i="30"/>
  <c r="S64" i="30"/>
  <c r="T64" i="30" s="1"/>
  <c r="S48" i="30"/>
  <c r="T48" i="30" s="1"/>
  <c r="S32" i="30"/>
  <c r="T32" i="30" s="1"/>
  <c r="S74" i="30"/>
  <c r="T74" i="30" s="1"/>
  <c r="S73" i="30"/>
  <c r="T73" i="30" s="1"/>
  <c r="S104" i="30"/>
  <c r="T104" i="30" s="1"/>
  <c r="S71" i="30"/>
  <c r="T71" i="30" s="1"/>
  <c r="T70" i="30"/>
  <c r="S70" i="30"/>
  <c r="S53" i="30"/>
  <c r="T53" i="30" s="1"/>
  <c r="S99" i="30"/>
  <c r="T99" i="30" s="1"/>
  <c r="S66" i="30"/>
  <c r="T66" i="30" s="1"/>
  <c r="S95" i="30"/>
  <c r="T95" i="30" s="1"/>
  <c r="S79" i="30"/>
  <c r="T79" i="30" s="1"/>
  <c r="S63" i="30"/>
  <c r="T63" i="30" s="1"/>
  <c r="S47" i="30"/>
  <c r="T47" i="30" s="1"/>
  <c r="T31" i="30"/>
  <c r="S31" i="30"/>
  <c r="S75" i="30"/>
  <c r="T75" i="30" s="1"/>
  <c r="S54" i="30"/>
  <c r="T54" i="30" s="1"/>
  <c r="S69" i="30"/>
  <c r="T69" i="30" s="1"/>
  <c r="S67" i="30"/>
  <c r="T67" i="30" s="1"/>
  <c r="S82" i="30"/>
  <c r="T82" i="30" s="1"/>
  <c r="S94" i="30"/>
  <c r="T94" i="30" s="1"/>
  <c r="S78" i="30"/>
  <c r="T78" i="30" s="1"/>
  <c r="T62" i="30"/>
  <c r="S62" i="30"/>
  <c r="S46" i="30"/>
  <c r="T46" i="30" s="1"/>
  <c r="S30" i="30"/>
  <c r="T30" i="30" s="1"/>
  <c r="S43" i="30"/>
  <c r="T43" i="30" s="1"/>
  <c r="S41" i="30"/>
  <c r="T41" i="30" s="1"/>
  <c r="S93" i="30"/>
  <c r="T93" i="30" s="1"/>
  <c r="S77" i="30"/>
  <c r="T77" i="30" s="1"/>
  <c r="S61" i="30"/>
  <c r="T61" i="30" s="1"/>
  <c r="T45" i="30"/>
  <c r="S45" i="30"/>
  <c r="S106" i="30"/>
  <c r="T106" i="30" s="1"/>
  <c r="S89" i="30"/>
  <c r="T89" i="30" s="1"/>
  <c r="S56" i="30"/>
  <c r="T56" i="30" s="1"/>
  <c r="S38" i="30"/>
  <c r="T38" i="30" s="1"/>
  <c r="S85" i="30"/>
  <c r="T85" i="30" s="1"/>
  <c r="S83" i="30"/>
  <c r="T83" i="30" s="1"/>
  <c r="S108" i="30"/>
  <c r="T108" i="30" s="1"/>
  <c r="T92" i="30"/>
  <c r="S92" i="30"/>
  <c r="S76" i="30"/>
  <c r="T76" i="30" s="1"/>
  <c r="S60" i="30"/>
  <c r="T60" i="30" s="1"/>
  <c r="S44" i="30"/>
  <c r="T44" i="30" s="1"/>
  <c r="T109" i="30"/>
  <c r="S112" i="29"/>
  <c r="C9" i="31"/>
  <c r="R12" i="29" l="1"/>
  <c r="K112" i="29" l="1"/>
  <c r="C22" i="28" s="1"/>
  <c r="C25" i="28" s="1"/>
  <c r="T12" i="29" l="1"/>
  <c r="F33" i="2" l="1"/>
  <c r="F27" i="2" l="1"/>
  <c r="D15" i="2" l="1"/>
  <c r="G31" i="2"/>
  <c r="F31" i="2" l="1"/>
  <c r="C31" i="2"/>
  <c r="H15" i="2"/>
  <c r="J31" i="2" l="1"/>
  <c r="D8" i="2"/>
  <c r="D12" i="2" s="1"/>
  <c r="D19" i="2" l="1"/>
  <c r="D23" i="2" s="1"/>
  <c r="C33" i="2" l="1"/>
  <c r="H8" i="2"/>
  <c r="H12" i="2" s="1"/>
  <c r="C27" i="2"/>
  <c r="H19" i="2"/>
  <c r="G33" i="2"/>
  <c r="J33" i="2" l="1"/>
  <c r="G27" i="2"/>
  <c r="J27" i="2" s="1"/>
  <c r="H23" i="2"/>
  <c r="C15" i="23" l="1"/>
  <c r="E15" i="23" l="1"/>
  <c r="C6" i="21"/>
  <c r="R112" i="29" l="1"/>
  <c r="T112" i="29"/>
  <c r="Q112" i="29"/>
  <c r="R17" i="30" l="1"/>
  <c r="T17" i="30" l="1"/>
  <c r="R15" i="30" l="1"/>
  <c r="T15" i="30" l="1"/>
  <c r="T18" i="30"/>
  <c r="R13" i="30" l="1"/>
  <c r="T13" i="30" l="1"/>
  <c r="R16" i="30"/>
  <c r="T16" i="30" l="1"/>
  <c r="R14" i="30"/>
  <c r="R11" i="30"/>
  <c r="R113" i="30" s="1"/>
  <c r="S11" i="30"/>
  <c r="S113" i="30" s="1"/>
  <c r="T11" i="30" l="1"/>
  <c r="T14" i="30"/>
  <c r="J111" i="30" l="1"/>
  <c r="K113" i="30" s="1"/>
  <c r="K227" i="30" s="1"/>
  <c r="D22" i="28" s="1"/>
  <c r="D25" i="28" l="1"/>
  <c r="C27" i="28" s="1"/>
  <c r="R12" i="30"/>
  <c r="C16" i="23" l="1"/>
  <c r="C20" i="23" s="1"/>
  <c r="T12" i="30"/>
  <c r="T113" i="30" s="1"/>
  <c r="E16" i="23" l="1"/>
  <c r="E20" i="23" s="1"/>
</calcChain>
</file>

<file path=xl/sharedStrings.xml><?xml version="1.0" encoding="utf-8"?>
<sst xmlns="http://schemas.openxmlformats.org/spreadsheetml/2006/main" count="432" uniqueCount="223">
  <si>
    <t xml:space="preserve">N.B. As part of continous improvement, revisions are regularly made to our claim forms. Do not use a saved copy. Always download from: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</si>
  <si>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</si>
  <si>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</si>
  <si>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</si>
  <si>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Consultancy</t>
  </si>
  <si>
    <t>Travel &amp; Subsistence</t>
  </si>
  <si>
    <t>Costs must be for Company employees only.</t>
  </si>
  <si>
    <t>Subsistence Rates:</t>
  </si>
  <si>
    <t>Daily Allowance Rate:</t>
  </si>
  <si>
    <t>Domestic  = €60</t>
  </si>
  <si>
    <t>Overseas = €60</t>
  </si>
  <si>
    <t>24 Hr Allowance Rate:</t>
  </si>
  <si>
    <t>Domestic = €150</t>
  </si>
  <si>
    <t>Overseas = €200</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</si>
  <si>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</si>
  <si>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Progress Report</t>
  </si>
  <si>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</si>
  <si>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Details of person responsible for company claim</t>
  </si>
  <si>
    <t>Company/ Local Authority/ HEI Name:</t>
  </si>
  <si>
    <t>* Autopopulated from Claim Summary Tab</t>
  </si>
  <si>
    <t>Project Number (confirmed in Letter of Offer):</t>
  </si>
  <si>
    <t>Upload this completed document and supporting documentation to PPM, see intructions tab</t>
  </si>
  <si>
    <r>
      <t xml:space="preserve">Failure to submit any of the required documents will result in the claim being returned with the </t>
    </r>
    <r>
      <rPr>
        <u/>
        <sz val="10"/>
        <rFont val="Arial"/>
        <family val="2"/>
      </rPr>
      <t>missing</t>
    </r>
    <r>
      <rPr>
        <sz val="10"/>
        <rFont val="Arial"/>
        <family val="2"/>
      </rPr>
      <t xml:space="preserve"> items marked.</t>
    </r>
  </si>
  <si>
    <t>Mandatory Requirements</t>
  </si>
  <si>
    <t>The Items below should be submitted with your claim</t>
  </si>
  <si>
    <t>Items Attached to Claim</t>
  </si>
  <si>
    <t>Please confirm…</t>
  </si>
  <si>
    <t>A Progress Report must be submitted with the claim detailing the progress of the project. The Progress Report template is provided in this workbook.</t>
  </si>
  <si>
    <t>Director Statement</t>
  </si>
  <si>
    <t>Tax Clearance</t>
  </si>
  <si>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</si>
  <si>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</si>
  <si>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</si>
  <si>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</si>
  <si>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</si>
  <si>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</si>
  <si>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</si>
  <si>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Invoices</t>
  </si>
  <si>
    <t>Confirmation of Payment by the Grantee Company for expenditure items claimed.</t>
  </si>
  <si>
    <t>Claim Cost Workbook</t>
  </si>
  <si>
    <t>Step 1:  Enter Project details from your Letter of Offer</t>
  </si>
  <si>
    <t>Step 2:  Enter Claim details</t>
  </si>
  <si>
    <t>Step 3: Claim costs from Claim Details tab(s)</t>
  </si>
  <si>
    <t>Step 4:  Enter Grant rate as shown in your Letter of Offer</t>
  </si>
  <si>
    <t>Claim Total:</t>
  </si>
  <si>
    <t>Company Name:</t>
  </si>
  <si>
    <t>Project Number:</t>
  </si>
  <si>
    <t>Consultancy/Fees</t>
  </si>
  <si>
    <t>FOR INTERNAL ENTERPRISE IRELAND USE ONLY</t>
  </si>
  <si>
    <t>Max daily rate</t>
  </si>
  <si>
    <t>Consultant Firm / Consultant</t>
  </si>
  <si>
    <t>Item No.</t>
  </si>
  <si>
    <t>Role/Function</t>
  </si>
  <si>
    <t>Invoice No.</t>
  </si>
  <si>
    <t>Invoice Date</t>
  </si>
  <si>
    <t>Daily Rate
(Max of €900)</t>
  </si>
  <si>
    <t>Number of Days</t>
  </si>
  <si>
    <t>Amount Paid
(Ex VAT)</t>
  </si>
  <si>
    <t>Allowed Rate</t>
  </si>
  <si>
    <t>Approved Cost (Calculated)</t>
  </si>
  <si>
    <t>Disallowed
(Manual Entry)</t>
  </si>
  <si>
    <t>Eligible Total Costs</t>
  </si>
  <si>
    <t>Total:</t>
  </si>
  <si>
    <r>
      <t>Use a separate line for each person. Note that ONLY staff on the grantee payroll are eligible for support.
Provide details of staff that travelled and reason of travel	
Insert details of international flights or ferries (Submit the itinerary email or ticket/e-ticket.  No Proof of payment needed for e-tickets, otherwise receipts are required.  
Ticket must state name, destination, outward and return journey dates, cost</t>
    </r>
    <r>
      <rPr>
        <sz val="11"/>
        <color rgb="FF0070C0"/>
        <rFont val="Calibri"/>
        <family val="2"/>
        <scheme val="minor"/>
      </rPr>
      <t xml:space="preserve"> and time/date of booking) </t>
    </r>
  </si>
  <si>
    <t>Employee Name</t>
  </si>
  <si>
    <r>
      <t xml:space="preserve">Select Travel Type
</t>
    </r>
    <r>
      <rPr>
        <sz val="10"/>
        <rFont val="Calibri"/>
        <family val="2"/>
        <scheme val="minor"/>
      </rPr>
      <t>(Drop down menu)</t>
    </r>
  </si>
  <si>
    <t>Cost</t>
  </si>
  <si>
    <r>
      <t xml:space="preserve">Departure Time
</t>
    </r>
    <r>
      <rPr>
        <b/>
        <sz val="10"/>
        <rFont val="Calibri"/>
        <family val="2"/>
        <scheme val="minor"/>
      </rPr>
      <t>(insert using 24hr format  hh:mm e.g.13:00)</t>
    </r>
  </si>
  <si>
    <t>Arrival Time
(insert using 24hr format  hh:mm)</t>
  </si>
  <si>
    <t>Grant Admin Comments</t>
  </si>
  <si>
    <t>Eligible Travel Costs</t>
  </si>
  <si>
    <t>Travel Costs Disallowed
(Manual Entry)</t>
  </si>
  <si>
    <t>Eligible Total Costs (Calculated)</t>
  </si>
  <si>
    <t>Select</t>
  </si>
  <si>
    <t>Mileage (for Domestic Travel or Private Car use overseas)</t>
  </si>
  <si>
    <t>Use a separate line for each person. Note that ONLY staff on the grantee payroll are eligible for support.</t>
  </si>
  <si>
    <t>Provide details of staff that travelled and reason of travel</t>
  </si>
  <si>
    <t>Provide details of mileage if using private car overseas (mileage is inclusive of fuel, do not submit fuel cost separately)</t>
  </si>
  <si>
    <t>Provide Route plan showing distance travelled</t>
  </si>
  <si>
    <t>Director Statement: Please print on headed paper, sign, scan and return with the claim</t>
  </si>
  <si>
    <t>Grant Rate %: (ref Letter of Offer)</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</si>
  <si>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</si>
  <si>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</si>
  <si>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</si>
  <si>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</si>
  <si>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</si>
  <si>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</si>
  <si>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</si>
  <si>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</si>
  <si>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</si>
  <si>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</si>
  <si>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</si>
  <si>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1.  Name &amp; Title:</t>
  </si>
  <si>
    <t>2.  Name &amp; Title:</t>
  </si>
  <si>
    <t>Insert Signature 1:</t>
  </si>
  <si>
    <t>Insert Signature 2:</t>
  </si>
  <si>
    <t>Date:</t>
  </si>
  <si>
    <t>Company Contact Name:</t>
  </si>
  <si>
    <t>Contact Email Address:</t>
  </si>
  <si>
    <t>Document Date:</t>
  </si>
  <si>
    <t>1. Project Objectives:</t>
  </si>
  <si>
    <t>2. Project Activities:</t>
  </si>
  <si>
    <t>Subsistence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</si>
  <si>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</si>
  <si>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</si>
  <si>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</si>
  <si>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</si>
  <si>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</si>
  <si>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</si>
  <si>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</si>
  <si>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</si>
  <si>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</si>
  <si>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</si>
  <si>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</si>
  <si>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</si>
  <si>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</si>
  <si>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</si>
  <si>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</si>
  <si>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</si>
  <si>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</si>
  <si>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t>c)    I/We will ensure that either a separate accounting system or an adequate accounting code for all transactions relating to the Project has been maintained.</t>
  </si>
  <si>
    <t>d)    I/We will ensure that the projects adheres to the ERDF publicity requirements</t>
  </si>
  <si>
    <t>e)    I/We will ensure that the public procurement guidelines have been followed thorughout the project.</t>
  </si>
  <si>
    <t>3. Project Impacts/Key achievements</t>
  </si>
  <si>
    <t>List the key impacts, outcomes &amp; benefits for the Company; What is the timetable for completion? Will the company utilise the full grant or will some part get cancelled? (500 word limit)</t>
  </si>
  <si>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</si>
  <si>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Enterprise Ireland Project Number (as per the Letter of Offer)</t>
  </si>
  <si>
    <t>Claim Period from:</t>
  </si>
  <si>
    <t>Claim Period to:</t>
  </si>
  <si>
    <t>Approved number of days 
(over-write)</t>
  </si>
  <si>
    <r>
      <rPr>
        <b/>
        <sz val="12"/>
        <color theme="1"/>
        <rFont val="Calibri"/>
        <family val="2"/>
        <scheme val="minor"/>
      </rPr>
      <t xml:space="preserve">Mileage: 
</t>
    </r>
    <r>
      <rPr>
        <sz val="12"/>
        <rFont val="Calibri"/>
        <family val="2"/>
        <scheme val="minor"/>
      </rPr>
      <t xml:space="preserve">•  Mileage rate of 60 cent/Km applies. Domestic mileage only applies for trips over 20 Km from base.  
•  For domestic mileage, please insert details of trip(s) by confirming the Eircodes of both the Starting and Finishing point in Destination &amp; Purpose column.  
•  The corresponding journey length (Km) should be inserted in Travel Type column.  
•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</si>
  <si>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  Submit receipt/invoice and proof of payment.  
•  Mileage is ineligible on hire cars.</t>
    </r>
  </si>
  <si>
    <r>
      <rPr>
        <b/>
        <sz val="10"/>
        <rFont val="Arial"/>
        <family val="2"/>
      </rPr>
      <t xml:space="preserve">Consultant: </t>
    </r>
    <r>
      <rPr>
        <sz val="10"/>
        <rFont val="Arial"/>
        <family val="2"/>
      </rP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pre-populated items numbers assigned as per claim form, please ensure these item numbers are applied to the corresponding invoices and proof of payment.</t>
    </r>
  </si>
  <si>
    <t>Total approved expenditure as per Letter of Offer:</t>
  </si>
  <si>
    <t>In accordance with the above Project Number under which a Smart Regions Enterprise Innovation Scheme (Smart Regions)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</si>
  <si>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The following amounts have been incurred and paid by the Grantee Company to date, are exclusive of VAT and are in accordance with the books and records of the Grantee Company.</t>
  </si>
  <si>
    <t>Take note of item number.  This Item No should be written on all supporting documents for cross referencing purposes.</t>
  </si>
  <si>
    <t>External daily rates may vary, but Enterprise Ireland support is limited to a maximum of €900 per day including all travel and other costs</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</si>
  <si>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</si>
  <si>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</si>
  <si>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t>Starting Point, Destination and reason for your journey</t>
  </si>
  <si>
    <t>Mileage per Km: €0.60</t>
  </si>
  <si>
    <t>https://www.enterprise-ireland.com/en/supports/claims/smart-regions</t>
  </si>
  <si>
    <t xml:space="preserve">Grantee Company/Local Authority/HEI Name: </t>
  </si>
  <si>
    <t>Accounting Code Reference</t>
  </si>
  <si>
    <r>
      <rPr>
        <b/>
        <sz val="12"/>
        <rFont val="Calibri"/>
        <family val="2"/>
        <scheme val="minor"/>
      </rPr>
      <t xml:space="preserve">Note: </t>
    </r>
    <r>
      <rPr>
        <sz val="12"/>
        <rFont val="Calibri"/>
        <family val="2"/>
        <scheme val="minor"/>
      </rPr>
      <t xml:space="preserve">
</t>
    </r>
    <r>
      <rPr>
        <sz val="12"/>
        <rFont val="Calibri"/>
        <family val="2"/>
      </rPr>
      <t>•  External daily rates may vary, but Enterprise Ireland support is limited to the first €900 per day including all travel and other costs.</t>
    </r>
    <r>
      <rPr>
        <sz val="12"/>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Proof of Payment must show the Grantee Company Name, BIC and IBAN (or account number and sort code)
•  Each entry has been given a </t>
    </r>
    <r>
      <rPr>
        <b/>
        <sz val="12"/>
        <rFont val="Calibri"/>
        <family val="2"/>
        <scheme val="minor"/>
      </rPr>
      <t>pre-populated</t>
    </r>
    <r>
      <rPr>
        <sz val="12"/>
        <rFont val="Calibri"/>
        <family val="2"/>
        <scheme val="minor"/>
      </rPr>
      <t xml:space="preserve"> "Item No.". Please ensure that the corresponding invoice and proof of payment i.e. bank statement are clearly marked with the item no. that it corresponds with. The Item No. can be found in Column A of each individual category tabs.</t>
    </r>
  </si>
  <si>
    <r>
      <rPr>
        <b/>
        <sz val="12"/>
        <rFont val="Calibri"/>
        <family val="2"/>
        <scheme val="minor"/>
      </rPr>
      <t>Economy Airline/Ferry/Rail Travel Costs:</t>
    </r>
    <r>
      <rPr>
        <sz val="12"/>
        <rFont val="Calibri"/>
        <family val="2"/>
        <scheme val="minor"/>
      </rPr>
      <t xml:space="preserve"> 
•  For flights, please submit the original itinerary email received at the time of booking. Please ensure the </t>
    </r>
    <r>
      <rPr>
        <b/>
        <sz val="12"/>
        <rFont val="Calibri"/>
        <family val="2"/>
        <scheme val="minor"/>
      </rPr>
      <t>pre-populated</t>
    </r>
    <r>
      <rPr>
        <sz val="12"/>
        <rFont val="Calibri"/>
        <family val="2"/>
        <scheme val="minor"/>
      </rPr>
      <t xml:space="preserve"> "Item No." (see Column A) is assigned to this document.
•  For Rail and Ferry please submit ticket/e-ticket (if itinerary is not avaible).  
•  No Proof of payment needed for e-tickets.  
•  Tickets must confirm an outward and return journey in order to calculate appropriate subsistence for each journey.  
•  Airline tickets must state: name, destination, travel dates, cost and time/date of booking.</t>
    </r>
  </si>
  <si>
    <r>
      <t xml:space="preserve">Please ensure that details of travel (i.e. person/destination(eircodes)/departure &amp; return dates/type of travel e.g. air/ferry/train/mileage) are entered on the claim form.  
If ticketed travel is booked by an agent, please provide the related invoice and proof of payment to this agent. Otherwise, the original travel itinerary email received at the time of booking is required.  
No proof of payment is required for e-tickets.  
All Airline tickets must state: name, destination, travel dates, costs and the time/date of booking.  
All other tickets must confirm an outward and return journey in order to calculate appropriate subsistence for each journey.  
</t>
    </r>
    <r>
      <rPr>
        <b/>
        <sz val="10"/>
        <rFont val="Arial"/>
        <family val="2"/>
      </rPr>
      <t>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</si>
  <si>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t>Max of 3 claims permitted - Is this the 1st, 2nd or 3rd claim</t>
  </si>
  <si>
    <t>Project End Date (as per Letter of Offer) :</t>
  </si>
  <si>
    <t>Final Claim Date (as per Letter of Offer) :</t>
  </si>
  <si>
    <t>Departure Date from Ireland (insert using dd/mm/yyyy format)</t>
  </si>
  <si>
    <t>Arrival Date to Ireland (insert using dd/mm/yyyy format)</t>
  </si>
  <si>
    <t>Departure Date (insert using dd/mm/yyyy format)</t>
  </si>
  <si>
    <t>Claim Checklist for Smart Regions co-funded under European Regional Development Fund (ERDF)</t>
  </si>
  <si>
    <t>Company's webpage shows project description, aims and results.</t>
  </si>
  <si>
    <t>Procurement</t>
  </si>
  <si>
    <t xml:space="preserve">For all contracts valued between €10,000 to €49,999 (excluding VAT), although there is no requirement to advertise on eTenders or elsewhere, the principle of transparency and non-discrimination still needs to be satisfied. </t>
  </si>
  <si>
    <t>If funding is less than €500,000, an A3 Poster should be on display in a prominent position acknowleding ERDF co-funding</t>
  </si>
  <si>
    <t>If funding is greater than €500,000, a permanent plaque should be on display in a prominent position acknowleding ERDF co-funding</t>
  </si>
  <si>
    <t>Kilometres</t>
  </si>
  <si>
    <r>
      <t xml:space="preserve">Insert URL showing Route Plan
</t>
    </r>
    <r>
      <rPr>
        <sz val="11"/>
        <color theme="1"/>
        <rFont val="Calibri"/>
        <family val="2"/>
        <scheme val="minor"/>
      </rPr>
      <t xml:space="preserve"> (e.g. Google maps)</t>
    </r>
  </si>
  <si>
    <t>Claim No. (1st, 2nd, 3rd) (max 3)</t>
  </si>
  <si>
    <r>
      <t xml:space="preserve">Auto populated from the claim details tabs </t>
    </r>
    <r>
      <rPr>
        <i/>
        <sz val="11"/>
        <rFont val="Calibri"/>
        <family val="2"/>
      </rPr>
      <t xml:space="preserve">(do not edit) </t>
    </r>
  </si>
  <si>
    <r>
      <t xml:space="preserve">Claim amount </t>
    </r>
    <r>
      <rPr>
        <i/>
        <sz val="11"/>
        <color theme="1"/>
        <rFont val="Calibri"/>
        <family val="2"/>
        <scheme val="minor"/>
      </rPr>
      <t>(auto populated, do not edit)</t>
    </r>
  </si>
  <si>
    <t>Is this the final claim</t>
  </si>
  <si>
    <r>
      <t>Tax Clearance must be valid on submission &amp; payment of grant claim</t>
    </r>
    <r>
      <rPr>
        <sz val="10"/>
        <color theme="1"/>
        <rFont val="Arial"/>
        <family val="2"/>
      </rPr>
      <t>.  Please input PPSN/Tax Reference Number (TRN) &amp; Tax Clearance Access Number (TCAN) of the Grantee Company for verification.</t>
    </r>
  </si>
  <si>
    <t>Company's webpage displays Government of Ireland and EU logos with funding statement.</t>
  </si>
  <si>
    <t>Company's social media displays Government of Ireland and EU logos with funding statement.</t>
  </si>
  <si>
    <r>
      <t xml:space="preserve">International Travel Only - Flight, Ferry, Rail, Car Hire Expenditure </t>
    </r>
    <r>
      <rPr>
        <b/>
        <sz val="14"/>
        <color rgb="FF0000E1"/>
        <rFont val="Calibri"/>
        <family val="2"/>
        <scheme val="minor"/>
      </rPr>
      <t>(Mileage is below)</t>
    </r>
  </si>
  <si>
    <t>Arrival Date (insert using dd/mm/yyyy format)</t>
  </si>
  <si>
    <r>
      <t xml:space="preserve">Journey Description 
</t>
    </r>
    <r>
      <rPr>
        <b/>
        <sz val="10"/>
        <rFont val="Calibri"/>
        <family val="2"/>
        <scheme val="minor"/>
      </rPr>
      <t>(Include Starting Point, Destination and reason for your journey)</t>
    </r>
  </si>
  <si>
    <r>
      <t xml:space="preserve">Cost
</t>
    </r>
    <r>
      <rPr>
        <b/>
        <sz val="10"/>
        <rFont val="Calibri"/>
        <family val="2"/>
        <scheme val="minor"/>
      </rPr>
      <t>(Mileage paid at 60c per Kilometre)</t>
    </r>
  </si>
  <si>
    <r>
      <t xml:space="preserve">Subsistence Costs
</t>
    </r>
    <r>
      <rPr>
        <b/>
        <sz val="10"/>
        <rFont val="Calibri"/>
        <family val="2"/>
        <scheme val="minor"/>
      </rPr>
      <t>Select the correct value from the drop down menu</t>
    </r>
  </si>
  <si>
    <t>Total Travel &amp; Subsistence:</t>
  </si>
  <si>
    <r>
      <t xml:space="preserve">For Local Authority/HEI, sign off by two authorised signatories </t>
    </r>
    <r>
      <rPr>
        <b/>
        <sz val="10"/>
        <color theme="1"/>
        <rFont val="Arial"/>
        <family val="2"/>
      </rPr>
      <t>(original signatures or sigantures via DocuSign only)</t>
    </r>
  </si>
  <si>
    <t>Grantee Company:</t>
  </si>
  <si>
    <t>Final Claim</t>
  </si>
  <si>
    <t>&lt;- unhide rows between row 30 and row 109 if required</t>
  </si>
  <si>
    <t>&lt;- unhide rows between row 156 and row 221 if required</t>
  </si>
  <si>
    <t>&lt;- unhide rows between 34 and 111 if required.</t>
  </si>
  <si>
    <t>Promotional Activities</t>
  </si>
  <si>
    <t xml:space="preserve">This may include awareness events, promotional material and website costs (excluding design). Travel costs to and from a function or taxis are not permitted. </t>
  </si>
  <si>
    <t>Invoice Number</t>
  </si>
  <si>
    <t>Amount Paid
(ex VAT)</t>
  </si>
  <si>
    <t xml:space="preserve">Name of Supplier </t>
  </si>
  <si>
    <r>
      <t xml:space="preserve">Type of Promotional Activity
</t>
    </r>
    <r>
      <rPr>
        <b/>
        <sz val="10"/>
        <rFont val="Calibri"/>
        <family val="2"/>
        <scheme val="minor"/>
      </rPr>
      <t>(Select from the Drop Down Menu)</t>
    </r>
  </si>
  <si>
    <t>Description</t>
  </si>
  <si>
    <t>Disallowed Costs
(Manual Entry)</t>
  </si>
  <si>
    <t>Claimed Costs</t>
  </si>
  <si>
    <r>
      <t xml:space="preserve">For claim one, only a copy of the lease is required.  </t>
    </r>
    <r>
      <rPr>
        <b/>
        <sz val="10"/>
        <rFont val="Calibri"/>
        <family val="2"/>
        <scheme val="minor"/>
      </rPr>
      <t>The second and final claim will require confirmation of payment for validation.</t>
    </r>
  </si>
  <si>
    <t>Annual Rent</t>
  </si>
  <si>
    <t>Purpose</t>
  </si>
  <si>
    <t>Take note of item number.  This Item No should be written on all supporting documents for cross referencing purposes. Max 12 months and/or €10,000 (grant)</t>
  </si>
  <si>
    <t>Description
 (location, desk space/office etc)</t>
  </si>
  <si>
    <r>
      <t xml:space="preserve">Rental Period
From - To
</t>
    </r>
    <r>
      <rPr>
        <b/>
        <sz val="10"/>
        <rFont val="Calibri"/>
        <family val="2"/>
        <scheme val="minor"/>
      </rPr>
      <t>DD/MM/YY</t>
    </r>
  </si>
  <si>
    <t>Promotion</t>
  </si>
  <si>
    <t>•  A maximum grant of 80% of eligible costs (capped at €11,250) or €9,000, whichever is the lesser, over the period of funding to support communication activities 
    required to implement its work programme by a successful applicant
•  This may include awareness events, promotional material and website costs (excluding design).</t>
  </si>
  <si>
    <t>Rental of Project Space</t>
  </si>
  <si>
    <r>
      <t xml:space="preserve">•   </t>
    </r>
    <r>
      <rPr>
        <b/>
        <sz val="12"/>
        <color theme="1"/>
        <rFont val="Calibri"/>
        <family val="2"/>
        <scheme val="minor"/>
      </rPr>
      <t>For claim one, only a copy of the lease agreement is required.</t>
    </r>
    <r>
      <rPr>
        <sz val="12"/>
        <color theme="1"/>
        <rFont val="Calibri"/>
        <family val="2"/>
        <scheme val="minor"/>
      </rPr>
      <t xml:space="preserve">
•   The maximum grant rate will be 80% of eligible expenditure (capped at €12,500) or a maximum grant of €10,000, whichever is the lesser, over the period of funding.
•   Rental/lease support is provided for up to 1 year only.
•   The commercial lease/licence must be in the name of the grantee
•   Final invoice and proof of payment on lease will be required before the Final Claim Date.</t>
    </r>
  </si>
  <si>
    <t>Describe the high-level activities and work carried out to date/tasks undertaken as aligned with your original KPI Document.  Please include details of work undertaken as part of the consultancy, travel, promotional activities and rental space. 
There is no need to list the names of those who worked on each project as that information is captured in the Claim cost workbook. (500 word limit)</t>
  </si>
  <si>
    <t>5. Overall Summary</t>
  </si>
  <si>
    <t>What did you want out of the project? List the objectives of the project for which you were approved (in bullet point format) as detailed on the submitted application form and the Key Performance Indicators document. (500 word limit)</t>
  </si>
  <si>
    <t>Are there any issues that need to be raised at this point in relation to the project? (500 word limit)</t>
  </si>
  <si>
    <t>Smart Regions Stream 4 Priming</t>
  </si>
  <si>
    <t>Instructions to complete claim for  Smart Regions Enterprise Innovation Scheme (Smart Regions)
Stream 4 - Priming Grant</t>
  </si>
  <si>
    <t>Rental Space</t>
  </si>
  <si>
    <t>Logos are available to download from our website:</t>
  </si>
  <si>
    <t>&lt;- unhide rows between 31 and 110 if required.</t>
  </si>
  <si>
    <t>Smart Regions Stream 4 Priming - Directors Statement</t>
  </si>
  <si>
    <r>
      <t xml:space="preserve">For Company, sign off by Managing Director or two Directors </t>
    </r>
    <r>
      <rPr>
        <b/>
        <sz val="10"/>
        <color theme="1"/>
        <rFont val="Arial"/>
        <family val="2"/>
      </rPr>
      <t>(original signatures or sigantures via DocuSign only)</t>
    </r>
  </si>
  <si>
    <t>Claim Contact:</t>
  </si>
  <si>
    <t>Claim Contact Email Address:</t>
  </si>
  <si>
    <t>Project Number 
(confirmed in Letter of Offer):</t>
  </si>
  <si>
    <t>Rental Space
Note: For first claim of rental fees - only the lease agreement is required.</t>
  </si>
  <si>
    <r>
      <t xml:space="preserve">Please submit with the Claim copies of Consultant’s Invoices. Invoices must clearly state the work undertaken, daily rate and number of days. 
</t>
    </r>
    <r>
      <rPr>
        <b/>
        <sz val="10"/>
        <rFont val="Arial"/>
        <family val="2"/>
      </rPr>
      <t>Note:</t>
    </r>
    <r>
      <rPr>
        <sz val="10"/>
        <rFont val="Arial"/>
        <family val="2"/>
      </rPr>
      <t xml:space="preserve"> There are pre-populated items numbers assigned as per claim form, please ensure these item numbers are applied to the corresponding invoices and proof of payment</t>
    </r>
  </si>
  <si>
    <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pre-populated items numbers assigned as per claim form, please ensure these item numbers are applied to the corresponding invoices and proof of payment.</t>
    </r>
  </si>
  <si>
    <r>
      <t xml:space="preserve">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t>
    </r>
    <r>
      <rPr>
        <b/>
        <sz val="10"/>
        <color theme="1"/>
        <rFont val="Arial"/>
        <family val="2"/>
      </rPr>
      <t>Original signatures or signatures via DocuSign only.</t>
    </r>
  </si>
  <si>
    <r>
      <t xml:space="preserve">The </t>
    </r>
    <r>
      <rPr>
        <b/>
        <sz val="10"/>
        <rFont val="Arial"/>
        <family val="2"/>
      </rPr>
      <t>original travel itinerary email</t>
    </r>
    <r>
      <rPr>
        <sz val="10"/>
        <rFont val="Arial"/>
        <family val="2"/>
      </rPr>
      <t xml:space="preserve"> received at the time of booking is required.
If ticketed travel is booked by an agent, please provide the related invoice and proof of payment to this agent. 
• Please note, copies of boarding cards are not admissable.
• No proof of payment is required for e-tickets.  
• All Airline tickets must state: </t>
    </r>
    <r>
      <rPr>
        <b/>
        <sz val="10"/>
        <rFont val="Arial"/>
        <family val="2"/>
      </rPr>
      <t>name, destination, travel dates, costs and the time/date of booking</t>
    </r>
    <r>
      <rPr>
        <sz val="10"/>
        <rFont val="Arial"/>
        <family val="2"/>
      </rPr>
      <t xml:space="preserve">.  
• All other tickets must confirm an outward and return journey in order to calculate appropriate subsistence for each journey.  
</t>
    </r>
    <r>
      <rPr>
        <b/>
        <sz val="10"/>
        <rFont val="Arial"/>
        <family val="2"/>
      </rPr>
      <t>• 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</si>
  <si>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There are pre-populated items numbers assigned as per claim form, please ensure these item numbers are applied to the corresponding invoices and proof of payment.</t>
    </r>
  </si>
  <si>
    <r>
      <t xml:space="preserve">The commercial lease/licence must be in the name of the grantee. 
</t>
    </r>
    <r>
      <rPr>
        <b/>
        <sz val="10"/>
        <color rgb="FF000000"/>
        <rFont val="Arial"/>
        <family val="2"/>
      </rPr>
      <t>First</t>
    </r>
    <r>
      <rPr>
        <sz val="10"/>
        <color rgb="FF000000"/>
        <rFont val="Arial"/>
        <family val="2"/>
      </rPr>
      <t xml:space="preserve"> </t>
    </r>
    <r>
      <rPr>
        <b/>
        <sz val="10"/>
        <color rgb="FF000000"/>
        <rFont val="Arial"/>
        <family val="2"/>
      </rPr>
      <t xml:space="preserve">Claim for Rental Costs:
</t>
    </r>
    <r>
      <rPr>
        <sz val="10"/>
        <color rgb="FF000000"/>
        <rFont val="Arial"/>
        <family val="2"/>
      </rPr>
      <t xml:space="preserve">Please provide a signed copy of the commercial lease/licence.
</t>
    </r>
    <r>
      <rPr>
        <b/>
        <sz val="10"/>
        <color rgb="FF000000"/>
        <rFont val="Arial"/>
        <family val="2"/>
      </rPr>
      <t xml:space="preserve">Second/Final Claim for Rental Costs:
</t>
    </r>
    <r>
      <rPr>
        <sz val="10"/>
        <color rgb="FF000000"/>
        <rFont val="Arial"/>
        <family val="2"/>
      </rPr>
      <t xml:space="preserve">Confirmation of payment will be required prior ot the Final Claim Date.
Final invoice and proof of payment on lease will be required.
For each invoice claimed, you must submit a copy of Bank or Company Credit Card Statement as proof of payment. 
</t>
    </r>
  </si>
  <si>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</si>
  <si>
    <t>https://www.enterprise-ireland.com/en/supports/claims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</si>
</sst>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74"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b/>
      <sz val="10"/>
      <name val="Calibri"/>
      <family val="2"/>
      <scheme val="minor"/>
    </font>
    <font>
      <sz val="10"/>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8"/>
      <name val="Arial"/>
      <family val="2"/>
    </font>
    <font>
      <b/>
      <sz val="14"/>
      <name val="Calibri"/>
      <family val="2"/>
      <scheme val="minor"/>
    </font>
    <font>
      <sz val="8"/>
      <name val="Calibri"/>
      <family val="2"/>
      <scheme val="minor"/>
    </font>
    <font>
      <sz val="10"/>
      <color rgb="FF0000E1"/>
      <name val="Calibri"/>
      <family val="2"/>
      <scheme val="minor"/>
    </font>
    <font>
      <sz val="11"/>
      <color rgb="FF9C0006"/>
      <name val="Calibri"/>
      <family val="2"/>
      <scheme val="minor"/>
    </font>
    <font>
      <i/>
      <sz val="11"/>
      <color theme="1"/>
      <name val="Calibri"/>
      <family val="2"/>
      <scheme val="minor"/>
    </font>
    <font>
      <b/>
      <sz val="10"/>
      <color theme="9" tint="-0.499984740745262"/>
      <name val="Calibri"/>
      <family val="2"/>
      <scheme val="minor"/>
    </font>
    <font>
      <b/>
      <sz val="11"/>
      <name val="Arial"/>
      <family val="2"/>
    </font>
    <font>
      <sz val="11"/>
      <color rgb="FF0070C0"/>
      <name val="Calibri"/>
      <family val="2"/>
      <scheme val="minor"/>
    </font>
    <font>
      <b/>
      <sz val="16"/>
      <color theme="1"/>
      <name val="Calibri"/>
      <family val="2"/>
      <scheme val="minor"/>
    </font>
    <font>
      <b/>
      <i/>
      <sz val="9"/>
      <color theme="1"/>
      <name val="Calibri"/>
      <family val="2"/>
      <scheme val="minor"/>
    </font>
    <font>
      <sz val="16"/>
      <name val="Arial"/>
      <family val="2"/>
    </font>
    <font>
      <i/>
      <sz val="11"/>
      <name val="Calibri"/>
      <family val="2"/>
      <scheme val="minor"/>
    </font>
    <font>
      <i/>
      <sz val="11"/>
      <color rgb="FF808080"/>
      <name val="Calibri"/>
      <family val="2"/>
      <scheme val="minor"/>
    </font>
    <font>
      <sz val="12"/>
      <name val="Calibri"/>
      <family val="2"/>
      <scheme val="minor"/>
    </font>
    <font>
      <b/>
      <sz val="12"/>
      <color theme="0"/>
      <name val="Calibri"/>
      <family val="2"/>
    </font>
    <font>
      <b/>
      <u/>
      <sz val="12"/>
      <color theme="0"/>
      <name val="Calibri"/>
      <family val="2"/>
    </font>
    <font>
      <sz val="12"/>
      <name val="Calibri"/>
      <family val="2"/>
    </font>
    <font>
      <b/>
      <sz val="12"/>
      <color theme="1"/>
      <name val="Arial"/>
      <family val="2"/>
    </font>
    <font>
      <b/>
      <i/>
      <sz val="12"/>
      <color theme="1"/>
      <name val="Calibri"/>
      <family val="2"/>
      <scheme val="minor"/>
    </font>
    <font>
      <b/>
      <sz val="8"/>
      <name val="Arial"/>
      <family val="2"/>
    </font>
    <font>
      <b/>
      <sz val="11"/>
      <color theme="0"/>
      <name val="Arial"/>
      <family val="2"/>
    </font>
    <font>
      <b/>
      <sz val="11"/>
      <color theme="1"/>
      <name val="Arial"/>
      <family val="2"/>
    </font>
    <font>
      <sz val="11"/>
      <name val="Calibri"/>
      <family val="2"/>
    </font>
    <font>
      <i/>
      <sz val="11"/>
      <name val="Calibri"/>
      <family val="2"/>
    </font>
    <font>
      <sz val="14"/>
      <name val="Arial"/>
      <family val="2"/>
    </font>
    <font>
      <b/>
      <sz val="11"/>
      <color rgb="FF006100"/>
      <name val="Calibri"/>
      <family val="2"/>
      <scheme val="minor"/>
    </font>
    <font>
      <b/>
      <sz val="14"/>
      <color rgb="FF0000E1"/>
      <name val="Calibri"/>
      <family val="2"/>
      <scheme val="minor"/>
    </font>
    <font>
      <b/>
      <sz val="16"/>
      <name val="Calibri"/>
      <family val="2"/>
      <scheme val="minor"/>
    </font>
    <font>
      <sz val="10"/>
      <color rgb="FF006100"/>
      <name val="Calibri"/>
      <family val="2"/>
      <scheme val="minor"/>
    </font>
    <font>
      <sz val="8"/>
      <color theme="1"/>
      <name val="Arial"/>
      <family val="2"/>
    </font>
    <font>
      <sz val="10"/>
      <color theme="1"/>
      <name val="Calibri"/>
      <family val="2"/>
      <scheme val="minor"/>
    </font>
    <font>
      <b/>
      <sz val="10"/>
      <color rgb="FF000000"/>
      <name val="Arial"/>
      <family val="2"/>
    </font>
    <font>
      <sz val="10"/>
      <color rgb="FF000000"/>
      <name val="Arial"/>
      <family val="2"/>
    </font>
    <font>
      <b/>
      <u/>
      <sz val="11"/>
      <color theme="10"/>
      <name val="Calibri"/>
      <family val="2"/>
      <scheme val="minor"/>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
      <patternFill patternType="solid">
        <fgColor theme="0" tint="-0.14999847407452621"/>
        <bgColor indexed="64"/>
      </patternFill>
    </fill>
    <fill>
      <patternFill patternType="solid">
        <fgColor rgb="FFFFE1E5"/>
        <bgColor indexed="64"/>
      </patternFill>
    </fill>
    <fill>
      <patternFill patternType="solid">
        <fgColor theme="5"/>
      </patternFill>
    </fill>
  </fills>
  <borders count="61">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right/>
      <top style="thin">
        <color rgb="FF7F7F7F"/>
      </top>
      <bottom/>
      <diagonal/>
    </border>
    <border>
      <left/>
      <right/>
      <top style="thin">
        <color theme="0"/>
      </top>
      <bottom style="thin">
        <color theme="0"/>
      </bottom>
      <diagonal/>
    </border>
    <border>
      <left style="thin">
        <color rgb="FF0563C1"/>
      </left>
      <right style="thin">
        <color rgb="FF0563C1"/>
      </right>
      <top style="thin">
        <color rgb="FF0563C1"/>
      </top>
      <bottom style="thin">
        <color rgb="FF0563C1"/>
      </bottom>
      <diagonal/>
    </border>
    <border>
      <left style="hair">
        <color auto="1"/>
      </left>
      <right/>
      <top/>
      <bottom style="hair">
        <color theme="0"/>
      </bottom>
      <diagonal/>
    </border>
    <border>
      <left/>
      <right/>
      <top/>
      <bottom style="hair">
        <color theme="0"/>
      </bottom>
      <diagonal/>
    </border>
    <border>
      <left style="hair">
        <color auto="1"/>
      </left>
      <right/>
      <top style="hair">
        <color theme="0"/>
      </top>
      <bottom style="hair">
        <color theme="0"/>
      </bottom>
      <diagonal/>
    </border>
    <border>
      <left/>
      <right/>
      <top style="hair">
        <color theme="0"/>
      </top>
      <bottom style="hair">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563C1"/>
      </left>
      <right/>
      <top style="thin">
        <color rgb="FF0563C1"/>
      </top>
      <bottom style="thin">
        <color rgb="FF0563C1"/>
      </bottom>
      <diagonal/>
    </border>
    <border>
      <left style="thin">
        <color rgb="FF0563C1"/>
      </left>
      <right style="thin">
        <color rgb="FF0563C1"/>
      </right>
      <top/>
      <bottom/>
      <diagonal/>
    </border>
    <border>
      <left/>
      <right style="thin">
        <color theme="0"/>
      </right>
      <top style="thin">
        <color theme="0"/>
      </top>
      <bottom/>
      <diagonal/>
    </border>
    <border>
      <left/>
      <right style="thin">
        <color theme="0"/>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hair">
        <color theme="0"/>
      </left>
      <right style="hair">
        <color theme="0"/>
      </right>
      <top/>
      <bottom style="hair">
        <color theme="0"/>
      </bottom>
      <diagonal/>
    </border>
    <border>
      <left style="hair">
        <color theme="0"/>
      </left>
      <right style="hair">
        <color theme="0"/>
      </right>
      <top/>
      <bottom/>
      <diagonal/>
    </border>
    <border>
      <left style="thin">
        <color auto="1"/>
      </left>
      <right/>
      <top style="thin">
        <color theme="0"/>
      </top>
      <bottom/>
      <diagonal/>
    </border>
    <border>
      <left/>
      <right/>
      <top/>
      <bottom style="thin">
        <color theme="0"/>
      </bottom>
      <diagonal/>
    </border>
    <border>
      <left/>
      <right style="thin">
        <color theme="1"/>
      </right>
      <top style="thin">
        <color theme="0"/>
      </top>
      <bottom style="thin">
        <color theme="0"/>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hair">
        <color auto="1"/>
      </left>
      <right/>
      <top/>
      <bottom/>
      <diagonal/>
    </border>
    <border>
      <left style="hair">
        <color auto="1"/>
      </left>
      <right/>
      <top style="hair">
        <color theme="0"/>
      </top>
      <bottom/>
      <diagonal/>
    </border>
    <border>
      <left/>
      <right/>
      <top style="hair">
        <color theme="0"/>
      </top>
      <bottom/>
      <diagonal/>
    </border>
    <border>
      <left style="thin">
        <color indexed="64"/>
      </left>
      <right style="thin">
        <color rgb="FF7F7F7F"/>
      </right>
      <top style="thin">
        <color rgb="FF7F7F7F"/>
      </top>
      <bottom style="thin">
        <color rgb="FF7F7F7F"/>
      </bottom>
      <diagonal/>
    </border>
    <border>
      <left style="thin">
        <color theme="0"/>
      </left>
      <right style="thin">
        <color auto="1"/>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style="thin">
        <color theme="0" tint="-0.34998626667073579"/>
      </top>
      <bottom style="thin">
        <color theme="0"/>
      </bottom>
      <diagonal/>
    </border>
    <border>
      <left/>
      <right style="hair">
        <color theme="0"/>
      </right>
      <top style="thin">
        <color theme="0" tint="-0.34998626667073579"/>
      </top>
      <bottom style="thin">
        <color theme="0"/>
      </bottom>
      <diagonal/>
    </border>
    <border>
      <left/>
      <right style="thin">
        <color theme="0"/>
      </right>
      <top style="thin">
        <color theme="0" tint="-0.34998626667073579"/>
      </top>
      <bottom style="thin">
        <color theme="0"/>
      </bottom>
      <diagonal/>
    </border>
  </borders>
  <cellStyleXfs count="38">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7" fillId="0" borderId="0"/>
    <xf numFmtId="0" fontId="18"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0" fillId="0" borderId="0" applyFont="0" applyFill="0" applyBorder="0" applyAlignment="0" applyProtection="0"/>
    <xf numFmtId="0" fontId="43" fillId="10"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0" fillId="0" borderId="0" applyFont="0" applyFill="0" applyBorder="0" applyAlignment="0" applyProtection="0"/>
    <xf numFmtId="0" fontId="3" fillId="18"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10" fillId="0" borderId="0" applyFont="0" applyFill="0" applyBorder="0" applyAlignment="0" applyProtection="0"/>
  </cellStyleXfs>
  <cellXfs count="614">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2" xfId="0" applyFont="1" applyBorder="1"/>
    <xf numFmtId="0" fontId="6" fillId="0" borderId="9" xfId="0" applyFont="1" applyBorder="1"/>
    <xf numFmtId="0" fontId="6" fillId="0" borderId="4" xfId="0" applyFont="1" applyBorder="1"/>
    <xf numFmtId="0" fontId="7" fillId="0" borderId="12"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vertical="center"/>
    </xf>
    <xf numFmtId="0" fontId="0" fillId="0" borderId="0" xfId="0" applyAlignment="1">
      <alignment horizontal="center" vertical="center"/>
    </xf>
    <xf numFmtId="0" fontId="5" fillId="6" borderId="0" xfId="0" applyFont="1" applyFill="1" applyAlignment="1">
      <alignment horizontal="center"/>
    </xf>
    <xf numFmtId="0" fontId="19" fillId="0" borderId="8"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0" fillId="0" borderId="8" xfId="0" applyFont="1" applyBorder="1" applyAlignment="1">
      <alignment horizontal="left" vertical="center"/>
    </xf>
    <xf numFmtId="0" fontId="23" fillId="0" borderId="8" xfId="0" applyFont="1" applyBorder="1" applyAlignment="1">
      <alignment horizontal="center" vertical="center"/>
    </xf>
    <xf numFmtId="0" fontId="20" fillId="0" borderId="8" xfId="0" applyFont="1" applyBorder="1" applyAlignment="1">
      <alignment horizontal="left" vertical="center" wrapText="1"/>
    </xf>
    <xf numFmtId="0" fontId="20" fillId="0" borderId="5" xfId="0" applyFont="1" applyBorder="1" applyAlignment="1">
      <alignment horizontal="right" wrapText="1"/>
    </xf>
    <xf numFmtId="0" fontId="23" fillId="0" borderId="7" xfId="0" applyFont="1" applyBorder="1"/>
    <xf numFmtId="0" fontId="20" fillId="0" borderId="12" xfId="0" applyFont="1" applyBorder="1" applyAlignment="1">
      <alignment horizontal="right" wrapText="1"/>
    </xf>
    <xf numFmtId="0" fontId="23" fillId="0" borderId="13" xfId="0" applyFont="1" applyBorder="1"/>
    <xf numFmtId="0" fontId="20" fillId="0" borderId="15" xfId="0" applyFont="1" applyBorder="1" applyAlignment="1">
      <alignment vertical="center"/>
    </xf>
    <xf numFmtId="0" fontId="21" fillId="0" borderId="0" xfId="19"/>
    <xf numFmtId="0" fontId="27" fillId="5" borderId="0" xfId="0" applyFont="1" applyFill="1" applyAlignment="1">
      <alignment vertical="center"/>
    </xf>
    <xf numFmtId="0" fontId="28" fillId="5" borderId="0" xfId="0" applyFont="1" applyFill="1"/>
    <xf numFmtId="0" fontId="11" fillId="5" borderId="0" xfId="0" applyFont="1" applyFill="1"/>
    <xf numFmtId="0" fontId="0" fillId="5" borderId="0" xfId="0" applyFill="1"/>
    <xf numFmtId="0" fontId="31" fillId="0" borderId="0" xfId="0" applyFont="1"/>
    <xf numFmtId="0" fontId="29" fillId="0" borderId="0" xfId="0" applyFont="1" applyAlignment="1">
      <alignment vertical="center"/>
    </xf>
    <xf numFmtId="0" fontId="29" fillId="0" borderId="0" xfId="0" applyFont="1" applyAlignment="1">
      <alignment horizontal="left" vertical="center"/>
    </xf>
    <xf numFmtId="0" fontId="20" fillId="0" borderId="0" xfId="0" applyFont="1"/>
    <xf numFmtId="0" fontId="2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44" fontId="36" fillId="0" borderId="0" xfId="10" applyNumberFormat="1" applyFont="1" applyFill="1" applyBorder="1" applyAlignment="1">
      <alignment horizontal="center"/>
    </xf>
    <xf numFmtId="164" fontId="23" fillId="0" borderId="0" xfId="0" applyNumberFormat="1" applyFont="1"/>
    <xf numFmtId="0" fontId="4" fillId="0" borderId="0" xfId="20"/>
    <xf numFmtId="0" fontId="23" fillId="0" borderId="0" xfId="0" applyFont="1" applyAlignment="1">
      <alignment horizontal="justify" vertical="center"/>
    </xf>
    <xf numFmtId="0" fontId="4" fillId="0" borderId="0" xfId="20" applyAlignment="1">
      <alignment vertical="top" wrapText="1"/>
    </xf>
    <xf numFmtId="0" fontId="38" fillId="0" borderId="0" xfId="0" applyFont="1" applyAlignment="1">
      <alignment vertical="center"/>
    </xf>
    <xf numFmtId="0" fontId="38" fillId="0" borderId="0" xfId="0" applyFont="1" applyAlignment="1" applyProtection="1">
      <alignment vertical="center"/>
      <protection locked="0"/>
    </xf>
    <xf numFmtId="0" fontId="4" fillId="0" borderId="0" xfId="20" applyProtection="1">
      <protection locked="0"/>
    </xf>
    <xf numFmtId="0" fontId="30" fillId="0" borderId="0" xfId="19" applyFont="1" applyFill="1" applyAlignment="1">
      <alignment vertical="top"/>
    </xf>
    <xf numFmtId="44" fontId="19" fillId="3" borderId="1" xfId="10" applyNumberFormat="1" applyFont="1" applyAlignment="1">
      <alignment horizontal="center"/>
    </xf>
    <xf numFmtId="44" fontId="19" fillId="0" borderId="0" xfId="10" applyNumberFormat="1" applyFont="1" applyFill="1" applyBorder="1" applyAlignment="1">
      <alignment horizontal="center"/>
    </xf>
    <xf numFmtId="44" fontId="19" fillId="0" borderId="0" xfId="10" applyNumberFormat="1" applyFont="1" applyFill="1" applyBorder="1" applyAlignment="1">
      <alignment horizontal="center" vertical="center"/>
    </xf>
    <xf numFmtId="44" fontId="19" fillId="3" borderId="19" xfId="10" applyNumberFormat="1" applyFont="1" applyBorder="1" applyAlignment="1">
      <alignment horizontal="center" vertical="center"/>
    </xf>
    <xf numFmtId="0" fontId="32" fillId="5" borderId="0" xfId="0" applyFont="1" applyFill="1" applyAlignment="1">
      <alignment vertical="center"/>
    </xf>
    <xf numFmtId="0" fontId="32" fillId="5" borderId="0" xfId="0" applyFont="1" applyFill="1"/>
    <xf numFmtId="0" fontId="29" fillId="5" borderId="0" xfId="0" applyFont="1" applyFill="1"/>
    <xf numFmtId="0" fontId="4" fillId="0" borderId="0" xfId="0" applyFont="1" applyAlignment="1">
      <alignment vertical="center"/>
    </xf>
    <xf numFmtId="0" fontId="29" fillId="0" borderId="0" xfId="0" applyFont="1"/>
    <xf numFmtId="0" fontId="42" fillId="5" borderId="0" xfId="0" applyFont="1" applyFill="1"/>
    <xf numFmtId="0" fontId="42" fillId="0" borderId="0" xfId="0" applyFont="1"/>
    <xf numFmtId="0" fontId="29" fillId="0" borderId="0" xfId="0" applyFont="1" applyAlignment="1">
      <alignment vertical="center" wrapText="1"/>
    </xf>
    <xf numFmtId="0" fontId="28"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xf numFmtId="0" fontId="20" fillId="0" borderId="0" xfId="0" applyFont="1" applyAlignment="1">
      <alignment horizontal="left" vertical="center" wrapText="1"/>
    </xf>
    <xf numFmtId="0" fontId="12" fillId="0" borderId="0" xfId="0" applyFont="1" applyAlignment="1">
      <alignment horizontal="center" vertical="center" wrapText="1"/>
    </xf>
    <xf numFmtId="0" fontId="29" fillId="9" borderId="0" xfId="2" applyFont="1" applyFill="1" applyAlignment="1">
      <alignment horizontal="left" vertical="center"/>
    </xf>
    <xf numFmtId="0" fontId="32" fillId="9" borderId="0" xfId="2" applyFont="1" applyFill="1" applyAlignment="1">
      <alignment horizontal="left" vertical="center"/>
    </xf>
    <xf numFmtId="0" fontId="29" fillId="9" borderId="0" xfId="0" applyFont="1" applyFill="1" applyAlignment="1">
      <alignment vertical="center"/>
    </xf>
    <xf numFmtId="0" fontId="32" fillId="0" borderId="0" xfId="0" applyFont="1" applyAlignment="1">
      <alignment vertical="center"/>
    </xf>
    <xf numFmtId="0" fontId="23" fillId="0" borderId="0" xfId="0" applyFont="1" applyAlignment="1" applyProtection="1">
      <alignment vertical="center"/>
      <protection locked="0"/>
    </xf>
    <xf numFmtId="44" fontId="19" fillId="11" borderId="8" xfId="10" applyNumberFormat="1" applyFont="1" applyFill="1" applyBorder="1" applyAlignment="1">
      <alignment horizontal="center" vertical="center"/>
    </xf>
    <xf numFmtId="0" fontId="29" fillId="0" borderId="0" xfId="0" applyFont="1" applyAlignment="1">
      <alignment horizontal="left" vertical="center" wrapText="1"/>
    </xf>
    <xf numFmtId="0" fontId="20" fillId="0" borderId="15" xfId="0" applyFont="1" applyBorder="1" applyAlignment="1">
      <alignment horizontal="left" vertical="center"/>
    </xf>
    <xf numFmtId="0" fontId="0" fillId="0" borderId="6" xfId="0" applyBorder="1" applyAlignment="1">
      <alignment horizontal="right" vertical="center" wrapText="1"/>
    </xf>
    <xf numFmtId="0" fontId="32" fillId="0" borderId="0" xfId="0" applyFont="1" applyAlignment="1">
      <alignment horizontal="left" vertical="center" wrapText="1"/>
    </xf>
    <xf numFmtId="0" fontId="0" fillId="0" borderId="0" xfId="0" applyAlignment="1">
      <alignment horizontal="left" vertical="center" indent="2"/>
    </xf>
    <xf numFmtId="0" fontId="32" fillId="0" borderId="0" xfId="0" applyFont="1"/>
    <xf numFmtId="0" fontId="52" fillId="0" borderId="0" xfId="0" applyFont="1" applyAlignment="1">
      <alignment vertical="center"/>
    </xf>
    <xf numFmtId="0" fontId="39" fillId="0" borderId="20" xfId="2" applyFont="1" applyBorder="1" applyAlignment="1" applyProtection="1">
      <alignment vertical="center" wrapText="1"/>
      <protection locked="0"/>
    </xf>
    <xf numFmtId="0" fontId="0" fillId="0" borderId="0" xfId="0"/>
    <xf numFmtId="0" fontId="54" fillId="0" borderId="0" xfId="0" applyFont="1" applyFill="1"/>
    <xf numFmtId="0" fontId="55" fillId="0" borderId="0" xfId="19" applyFont="1" applyFill="1" applyAlignment="1">
      <alignment vertical="top"/>
    </xf>
    <xf numFmtId="0" fontId="0" fillId="0" borderId="0" xfId="0"/>
    <xf numFmtId="0" fontId="19" fillId="0" borderId="8" xfId="0" applyFont="1" applyBorder="1" applyAlignment="1">
      <alignment horizontal="left" vertical="center" wrapText="1"/>
    </xf>
    <xf numFmtId="0" fontId="4" fillId="0" borderId="8" xfId="0" applyFont="1" applyBorder="1" applyAlignment="1">
      <alignment horizontal="center" vertical="center"/>
    </xf>
    <xf numFmtId="0" fontId="0" fillId="0" borderId="0" xfId="0"/>
    <xf numFmtId="0" fontId="31" fillId="0" borderId="0" xfId="0" applyFont="1" applyAlignment="1">
      <alignment vertical="center"/>
    </xf>
    <xf numFmtId="0" fontId="0" fillId="0" borderId="22" xfId="0" applyBorder="1" applyAlignment="1">
      <alignment vertical="center"/>
    </xf>
    <xf numFmtId="0" fontId="3" fillId="0" borderId="22" xfId="0" applyFont="1" applyBorder="1" applyAlignment="1">
      <alignment vertical="center"/>
    </xf>
    <xf numFmtId="0" fontId="39" fillId="0" borderId="22" xfId="2" applyFont="1" applyBorder="1" applyAlignment="1" applyProtection="1">
      <alignment vertical="center" wrapText="1"/>
      <protection locked="0"/>
    </xf>
    <xf numFmtId="0" fontId="3" fillId="0" borderId="22" xfId="2" quotePrefix="1" applyFont="1" applyBorder="1" applyProtection="1">
      <protection locked="0"/>
    </xf>
    <xf numFmtId="0" fontId="0" fillId="0" borderId="0" xfId="0" applyBorder="1" applyAlignment="1">
      <alignment vertical="center"/>
    </xf>
    <xf numFmtId="0" fontId="3" fillId="12" borderId="23" xfId="4" applyFill="1" applyBorder="1" applyAlignment="1">
      <alignment vertical="center"/>
    </xf>
    <xf numFmtId="0" fontId="3" fillId="12" borderId="23" xfId="4" applyFill="1" applyBorder="1" applyProtection="1">
      <protection locked="0"/>
    </xf>
    <xf numFmtId="0" fontId="6" fillId="0" borderId="29" xfId="2" quotePrefix="1" applyFont="1" applyBorder="1" applyProtection="1">
      <protection locked="0"/>
    </xf>
    <xf numFmtId="0" fontId="0" fillId="0" borderId="30"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14" fillId="0" borderId="29" xfId="2" quotePrefix="1" applyFont="1" applyBorder="1" applyProtection="1">
      <protection locked="0"/>
    </xf>
    <xf numFmtId="0" fontId="40" fillId="0" borderId="29" xfId="2" applyFont="1" applyBorder="1" applyAlignment="1" applyProtection="1">
      <alignment horizontal="left" vertical="center"/>
      <protection locked="0"/>
    </xf>
    <xf numFmtId="0" fontId="4" fillId="0" borderId="29" xfId="2" applyBorder="1" applyAlignment="1" applyProtection="1">
      <alignment vertical="center" wrapText="1"/>
      <protection locked="0"/>
    </xf>
    <xf numFmtId="0" fontId="48" fillId="0" borderId="31" xfId="0" applyFont="1" applyBorder="1" applyAlignment="1">
      <alignment horizontal="center" vertical="center" textRotation="90"/>
    </xf>
    <xf numFmtId="0" fontId="19" fillId="0" borderId="29" xfId="4" applyFont="1" applyFill="1" applyBorder="1" applyAlignment="1" applyProtection="1">
      <alignment horizontal="right" vertical="center" wrapText="1"/>
    </xf>
    <xf numFmtId="0" fontId="49" fillId="0" borderId="29" xfId="0" applyFont="1" applyBorder="1" applyAlignment="1">
      <alignment vertical="center"/>
    </xf>
    <xf numFmtId="0" fontId="49" fillId="0" borderId="29" xfId="0" applyFont="1" applyBorder="1" applyAlignment="1">
      <alignment horizontal="center" vertical="center"/>
    </xf>
    <xf numFmtId="0" fontId="7" fillId="0" borderId="29" xfId="2" quotePrefix="1" applyFont="1" applyBorder="1" applyAlignment="1" applyProtection="1">
      <alignment horizontal="right"/>
      <protection locked="0"/>
    </xf>
    <xf numFmtId="0" fontId="7" fillId="0" borderId="32" xfId="2" quotePrefix="1" applyFont="1" applyBorder="1" applyAlignment="1" applyProtection="1">
      <alignment horizontal="right"/>
      <protection locked="0"/>
    </xf>
    <xf numFmtId="0" fontId="0" fillId="0" borderId="33" xfId="0" applyBorder="1" applyAlignment="1">
      <alignment horizontal="center" vertical="center"/>
    </xf>
    <xf numFmtId="0" fontId="14" fillId="0" borderId="35" xfId="2" quotePrefix="1" applyFont="1" applyBorder="1" applyProtection="1">
      <protection locked="0"/>
    </xf>
    <xf numFmtId="0" fontId="0" fillId="0" borderId="28" xfId="0" applyBorder="1" applyAlignment="1">
      <alignment horizontal="center" vertical="center"/>
    </xf>
    <xf numFmtId="44" fontId="6" fillId="11" borderId="34" xfId="2" quotePrefix="1" applyNumberFormat="1" applyFont="1" applyFill="1" applyBorder="1" applyProtection="1">
      <protection locked="0"/>
    </xf>
    <xf numFmtId="0" fontId="7" fillId="0" borderId="33" xfId="2" quotePrefix="1" applyFont="1" applyBorder="1" applyAlignment="1" applyProtection="1">
      <alignment horizontal="right"/>
      <protection locked="0"/>
    </xf>
    <xf numFmtId="0" fontId="0" fillId="0" borderId="28" xfId="0" applyBorder="1" applyAlignment="1">
      <alignment vertical="center"/>
    </xf>
    <xf numFmtId="0" fontId="0" fillId="0" borderId="33" xfId="0" applyBorder="1" applyAlignment="1">
      <alignment vertical="center"/>
    </xf>
    <xf numFmtId="0" fontId="40" fillId="0" borderId="33" xfId="2" applyFont="1" applyBorder="1" applyAlignment="1" applyProtection="1">
      <alignment horizontal="left" vertical="center"/>
      <protection locked="0"/>
    </xf>
    <xf numFmtId="0" fontId="3" fillId="0" borderId="29" xfId="0" applyFont="1" applyBorder="1" applyAlignment="1">
      <alignment vertical="center"/>
    </xf>
    <xf numFmtId="0" fontId="0" fillId="0" borderId="35" xfId="0" applyBorder="1" applyAlignment="1">
      <alignment vertical="center"/>
    </xf>
    <xf numFmtId="0" fontId="0" fillId="0" borderId="0" xfId="0"/>
    <xf numFmtId="0" fontId="16"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58" fillId="0" borderId="0" xfId="0" applyFont="1" applyAlignment="1">
      <alignment vertical="center"/>
    </xf>
    <xf numFmtId="0" fontId="58" fillId="0" borderId="0" xfId="0" applyFont="1" applyAlignment="1">
      <alignment horizontal="center" vertical="center"/>
    </xf>
    <xf numFmtId="0" fontId="3" fillId="12" borderId="37" xfId="4" applyFill="1" applyBorder="1" applyAlignment="1" applyProtection="1">
      <alignment vertical="center"/>
      <protection locked="0"/>
    </xf>
    <xf numFmtId="0" fontId="20" fillId="0" borderId="29" xfId="5" applyNumberFormat="1" applyFont="1" applyFill="1" applyBorder="1" applyAlignment="1" applyProtection="1">
      <alignment horizontal="center" vertical="center" wrapText="1"/>
      <protection locked="0"/>
    </xf>
    <xf numFmtId="0" fontId="3" fillId="0" borderId="33" xfId="2" quotePrefix="1" applyFont="1" applyBorder="1" applyProtection="1">
      <protection locked="0"/>
    </xf>
    <xf numFmtId="0" fontId="0" fillId="0" borderId="38" xfId="0" applyBorder="1" applyAlignment="1">
      <alignment vertical="center"/>
    </xf>
    <xf numFmtId="0" fontId="3" fillId="12" borderId="37" xfId="4" applyFill="1" applyBorder="1" applyProtection="1">
      <protection locked="0"/>
    </xf>
    <xf numFmtId="0" fontId="0" fillId="0" borderId="39" xfId="0" applyBorder="1" applyAlignment="1">
      <alignment vertical="center"/>
    </xf>
    <xf numFmtId="0" fontId="0" fillId="0" borderId="36" xfId="0" applyBorder="1" applyAlignment="1">
      <alignment vertical="center"/>
    </xf>
    <xf numFmtId="0" fontId="16" fillId="0" borderId="0" xfId="0" applyFont="1"/>
    <xf numFmtId="0" fontId="0" fillId="0" borderId="0" xfId="0" applyAlignment="1">
      <alignment horizontal="left" vertical="center"/>
    </xf>
    <xf numFmtId="0" fontId="45" fillId="7" borderId="41" xfId="6" applyFont="1" applyFill="1" applyBorder="1" applyAlignment="1" applyProtection="1">
      <alignment horizontal="center" vertical="center" wrapText="1"/>
    </xf>
    <xf numFmtId="0" fontId="45" fillId="7" borderId="41" xfId="6" applyFont="1" applyFill="1" applyBorder="1" applyAlignment="1" applyProtection="1">
      <alignment horizontal="center" vertical="center" wrapText="1"/>
      <protection locked="0"/>
    </xf>
    <xf numFmtId="44" fontId="1" fillId="7" borderId="41" xfId="8" applyNumberFormat="1" applyFill="1" applyBorder="1" applyAlignment="1" applyProtection="1">
      <alignment horizontal="center" vertical="center"/>
    </xf>
    <xf numFmtId="44" fontId="1" fillId="7" borderId="41" xfId="8" applyNumberFormat="1" applyFill="1" applyBorder="1" applyAlignment="1" applyProtection="1">
      <alignment horizontal="center" vertical="center"/>
      <protection locked="0"/>
    </xf>
    <xf numFmtId="44" fontId="6" fillId="3" borderId="41" xfId="10" applyNumberFormat="1" applyFont="1" applyBorder="1" applyAlignment="1" applyProtection="1">
      <alignment horizontal="center" vertical="center"/>
    </xf>
    <xf numFmtId="0" fontId="0" fillId="0" borderId="0" xfId="0"/>
    <xf numFmtId="0" fontId="39" fillId="0" borderId="29" xfId="2" applyFont="1" applyBorder="1" applyAlignment="1" applyProtection="1">
      <alignment vertical="center" wrapText="1"/>
      <protection locked="0"/>
    </xf>
    <xf numFmtId="0" fontId="0" fillId="0" borderId="0" xfId="0"/>
    <xf numFmtId="0" fontId="60" fillId="0" borderId="0" xfId="2" applyFont="1" applyAlignment="1" applyProtection="1">
      <alignment vertical="center" wrapText="1"/>
      <protection locked="0"/>
    </xf>
    <xf numFmtId="0" fontId="0" fillId="0" borderId="0" xfId="0" applyFont="1" applyAlignment="1">
      <alignment horizontal="right" indent="1"/>
    </xf>
    <xf numFmtId="0" fontId="0" fillId="0" borderId="0" xfId="0" applyFont="1"/>
    <xf numFmtId="0" fontId="11" fillId="0" borderId="0" xfId="0" applyFont="1" applyAlignment="1">
      <alignment horizontal="left" wrapText="1"/>
    </xf>
    <xf numFmtId="0" fontId="46" fillId="5" borderId="9" xfId="2" applyFont="1" applyFill="1" applyBorder="1" applyAlignment="1">
      <alignment horizontal="center" vertical="center" wrapText="1"/>
    </xf>
    <xf numFmtId="0" fontId="61" fillId="0" borderId="0" xfId="0" applyFont="1" applyAlignment="1">
      <alignment horizontal="center" vertical="center" wrapText="1"/>
    </xf>
    <xf numFmtId="0" fontId="6" fillId="0" borderId="6" xfId="0" applyFont="1" applyBorder="1" applyAlignment="1">
      <alignment horizontal="left" indent="1"/>
    </xf>
    <xf numFmtId="0" fontId="0" fillId="0" borderId="5" xfId="0" applyFont="1" applyBorder="1" applyAlignment="1" applyProtection="1">
      <alignment horizontal="left" vertical="center" wrapText="1"/>
      <protection locked="0"/>
    </xf>
    <xf numFmtId="0" fontId="0" fillId="0" borderId="0" xfId="0" applyFont="1" applyAlignment="1">
      <alignment horizontal="left" indent="1"/>
    </xf>
    <xf numFmtId="14" fontId="0" fillId="0" borderId="0" xfId="0" applyNumberFormat="1" applyFont="1" applyAlignment="1" applyProtection="1">
      <alignment horizontal="center"/>
      <protection locked="0"/>
    </xf>
    <xf numFmtId="0" fontId="6" fillId="0" borderId="0" xfId="0" applyFont="1" applyAlignment="1">
      <alignment horizontal="left" indent="1"/>
    </xf>
    <xf numFmtId="164" fontId="11" fillId="0" borderId="0" xfId="1" applyNumberFormat="1" applyFont="1" applyFill="1" applyBorder="1" applyAlignment="1" applyProtection="1">
      <alignment horizontal="left"/>
      <protection locked="0"/>
    </xf>
    <xf numFmtId="0" fontId="0" fillId="0" borderId="0" xfId="0" applyFont="1" applyBorder="1"/>
    <xf numFmtId="0" fontId="7" fillId="0" borderId="0" xfId="0" applyFont="1" applyAlignment="1">
      <alignment horizontal="left"/>
    </xf>
    <xf numFmtId="0" fontId="7" fillId="0" borderId="0" xfId="0" applyFont="1" applyAlignment="1">
      <alignment horizontal="left" indent="1"/>
    </xf>
    <xf numFmtId="0" fontId="0" fillId="11" borderId="8" xfId="0" applyFont="1" applyFill="1" applyBorder="1" applyAlignment="1">
      <alignment horizontal="center"/>
    </xf>
    <xf numFmtId="14" fontId="0" fillId="11" borderId="8" xfId="0" applyNumberFormat="1" applyFont="1" applyFill="1" applyBorder="1" applyAlignment="1" applyProtection="1">
      <alignment horizontal="center"/>
      <protection locked="0"/>
    </xf>
    <xf numFmtId="0" fontId="0" fillId="0" borderId="0" xfId="0" applyFont="1" applyAlignment="1">
      <alignment horizontal="left"/>
    </xf>
    <xf numFmtId="0" fontId="11" fillId="0" borderId="0" xfId="0" applyFont="1" applyAlignment="1">
      <alignment horizontal="left" vertical="center"/>
    </xf>
    <xf numFmtId="0" fontId="0" fillId="0" borderId="0" xfId="0" applyFont="1" applyAlignment="1">
      <alignment vertical="center"/>
    </xf>
    <xf numFmtId="0" fontId="62" fillId="0" borderId="0" xfId="0" applyFont="1" applyAlignment="1">
      <alignment horizontal="left" vertical="center" wrapText="1" indent="1"/>
    </xf>
    <xf numFmtId="44" fontId="7" fillId="3" borderId="1" xfId="10" applyNumberFormat="1" applyFont="1" applyAlignment="1" applyProtection="1">
      <alignment horizontal="left"/>
    </xf>
    <xf numFmtId="44" fontId="6" fillId="0" borderId="0" xfId="0" applyNumberFormat="1" applyFont="1"/>
    <xf numFmtId="44" fontId="7" fillId="3" borderId="1" xfId="10" applyNumberFormat="1" applyFont="1" applyAlignment="1" applyProtection="1">
      <alignment horizontal="center"/>
    </xf>
    <xf numFmtId="0" fontId="0" fillId="0" borderId="0" xfId="0" applyFont="1" applyAlignment="1">
      <alignment horizontal="center"/>
    </xf>
    <xf numFmtId="44" fontId="11" fillId="11" borderId="8" xfId="0" applyNumberFormat="1" applyFont="1" applyFill="1" applyBorder="1" applyProtection="1"/>
    <xf numFmtId="0" fontId="0" fillId="0" borderId="5" xfId="0" applyFont="1" applyFill="1" applyBorder="1" applyAlignment="1" applyProtection="1">
      <alignment horizontal="left" vertical="center" wrapText="1"/>
      <protection locked="0"/>
    </xf>
    <xf numFmtId="0" fontId="64" fillId="0" borderId="0" xfId="2" applyFont="1" applyFill="1" applyAlignment="1">
      <alignment horizontal="left" vertical="center"/>
    </xf>
    <xf numFmtId="0" fontId="46" fillId="0" borderId="0" xfId="0" applyFont="1" applyFill="1" applyAlignment="1">
      <alignment horizontal="left" vertical="center"/>
    </xf>
    <xf numFmtId="0" fontId="0" fillId="0" borderId="0" xfId="0" applyFont="1" applyAlignment="1">
      <alignment horizontal="left" vertical="center"/>
    </xf>
    <xf numFmtId="0" fontId="5" fillId="14" borderId="0" xfId="4" applyFont="1" applyFill="1" applyBorder="1" applyAlignment="1" applyProtection="1">
      <alignment vertical="center"/>
      <protection locked="0"/>
    </xf>
    <xf numFmtId="0" fontId="60" fillId="14" borderId="0" xfId="2" applyFont="1" applyFill="1" applyAlignment="1" applyProtection="1">
      <alignment horizontal="center" vertical="center" wrapText="1"/>
      <protection locked="0"/>
    </xf>
    <xf numFmtId="0" fontId="3" fillId="0" borderId="0" xfId="4" applyFont="1" applyFill="1" applyAlignment="1">
      <alignment vertical="center"/>
    </xf>
    <xf numFmtId="0" fontId="3" fillId="12" borderId="0" xfId="4" applyFont="1" applyFill="1" applyAlignment="1">
      <alignment vertical="center"/>
    </xf>
    <xf numFmtId="0" fontId="65" fillId="0" borderId="0" xfId="6" applyFont="1" applyFill="1" applyBorder="1" applyAlignment="1" applyProtection="1">
      <alignment horizontal="left" vertical="center"/>
      <protection locked="0"/>
    </xf>
    <xf numFmtId="0" fontId="60" fillId="0" borderId="0" xfId="2" applyFont="1" applyAlignment="1" applyProtection="1">
      <alignment vertical="center"/>
      <protection locked="0"/>
    </xf>
    <xf numFmtId="0" fontId="3" fillId="0" borderId="0" xfId="4" applyFont="1" applyFill="1" applyAlignment="1" applyProtection="1">
      <alignment vertical="center"/>
      <protection locked="0"/>
    </xf>
    <xf numFmtId="0" fontId="3" fillId="12" borderId="0" xfId="4" applyFont="1" applyFill="1" applyAlignment="1" applyProtection="1">
      <alignment vertical="center"/>
      <protection locked="0"/>
    </xf>
    <xf numFmtId="0" fontId="6" fillId="0" borderId="0" xfId="1" applyNumberFormat="1" applyFont="1" applyFill="1" applyBorder="1" applyAlignment="1" applyProtection="1">
      <alignment horizontal="center"/>
      <protection locked="0"/>
    </xf>
    <xf numFmtId="0" fontId="6" fillId="0" borderId="8" xfId="1" applyNumberFormat="1" applyFont="1" applyBorder="1" applyAlignment="1" applyProtection="1">
      <alignment horizontal="center"/>
      <protection locked="0"/>
    </xf>
    <xf numFmtId="0" fontId="34" fillId="0" borderId="0" xfId="2" applyFont="1" applyAlignment="1" applyProtection="1">
      <alignment wrapText="1"/>
      <protection locked="0"/>
    </xf>
    <xf numFmtId="0" fontId="46" fillId="0" borderId="0" xfId="2" applyFont="1" applyAlignment="1" applyProtection="1">
      <alignment vertical="center"/>
      <protection locked="0"/>
    </xf>
    <xf numFmtId="0" fontId="1" fillId="0" borderId="0" xfId="6" applyFont="1" applyFill="1" applyBorder="1" applyAlignment="1" applyProtection="1">
      <alignment horizontal="center" vertical="center" wrapText="1"/>
      <protection locked="0"/>
    </xf>
    <xf numFmtId="0" fontId="1" fillId="7" borderId="14" xfId="6" applyFont="1" applyFill="1" applyBorder="1" applyAlignment="1" applyProtection="1">
      <alignment horizontal="center" vertical="center" wrapText="1"/>
      <protection locked="0"/>
    </xf>
    <xf numFmtId="0" fontId="46" fillId="0" borderId="0" xfId="2" applyFont="1" applyAlignment="1" applyProtection="1">
      <alignment vertical="center" wrapText="1"/>
      <protection locked="0"/>
    </xf>
    <xf numFmtId="0" fontId="3" fillId="0" borderId="0" xfId="4" applyFont="1" applyFill="1" applyProtection="1">
      <protection locked="0"/>
    </xf>
    <xf numFmtId="0" fontId="3" fillId="12" borderId="0" xfId="4" applyFont="1" applyFill="1" applyProtection="1">
      <protection locked="0"/>
    </xf>
    <xf numFmtId="164" fontId="1" fillId="0" borderId="0" xfId="1" applyNumberFormat="1" applyFont="1" applyFill="1" applyBorder="1" applyAlignment="1" applyProtection="1">
      <alignment horizontal="center"/>
      <protection locked="0"/>
    </xf>
    <xf numFmtId="0" fontId="11" fillId="0" borderId="0" xfId="2" applyFont="1" applyAlignment="1" applyProtection="1">
      <alignment horizontal="right"/>
      <protection locked="0"/>
    </xf>
    <xf numFmtId="44" fontId="11" fillId="11" borderId="8" xfId="2" applyNumberFormat="1" applyFont="1" applyFill="1" applyBorder="1" applyProtection="1">
      <protection locked="0"/>
    </xf>
    <xf numFmtId="165" fontId="7" fillId="3" borderId="1" xfId="3" applyNumberFormat="1" applyFont="1" applyAlignment="1" applyProtection="1">
      <alignment horizontal="center" vertical="center" wrapText="1"/>
      <protection locked="0"/>
    </xf>
    <xf numFmtId="0" fontId="7" fillId="0" borderId="21" xfId="3" applyFont="1" applyFill="1" applyBorder="1" applyAlignment="1" applyProtection="1">
      <alignment horizontal="center" vertical="center" wrapText="1"/>
      <protection locked="0"/>
    </xf>
    <xf numFmtId="0" fontId="3" fillId="0" borderId="0" xfId="2" applyFont="1" applyProtection="1">
      <protection locked="0"/>
    </xf>
    <xf numFmtId="0" fontId="6" fillId="0" borderId="0" xfId="2" applyFont="1" applyAlignment="1" applyProtection="1">
      <alignment wrapText="1"/>
      <protection locked="0"/>
    </xf>
    <xf numFmtId="0" fontId="6" fillId="0" borderId="0" xfId="2" applyFont="1" applyProtection="1">
      <protection locked="0"/>
    </xf>
    <xf numFmtId="0" fontId="6" fillId="0" borderId="0" xfId="2" quotePrefix="1" applyFont="1" applyAlignment="1" applyProtection="1">
      <alignment horizontal="left" vertical="center"/>
      <protection locked="0"/>
    </xf>
    <xf numFmtId="0" fontId="10" fillId="0" borderId="0" xfId="2" applyFont="1" applyProtection="1">
      <protection locked="0"/>
    </xf>
    <xf numFmtId="0" fontId="10" fillId="0" borderId="0" xfId="2" applyFont="1" applyAlignment="1" applyProtection="1">
      <alignment horizontal="center"/>
      <protection locked="0"/>
    </xf>
    <xf numFmtId="165" fontId="6" fillId="0" borderId="0" xfId="2" applyNumberFormat="1" applyFont="1" applyProtection="1">
      <protection locked="0"/>
    </xf>
    <xf numFmtId="0" fontId="11" fillId="0" borderId="0" xfId="2" applyFont="1" applyAlignment="1" applyProtection="1">
      <alignment horizontal="center"/>
      <protection locked="0"/>
    </xf>
    <xf numFmtId="165" fontId="6" fillId="0" borderId="0" xfId="2" applyNumberFormat="1" applyFont="1" applyAlignment="1" applyProtection="1">
      <alignment horizontal="center"/>
      <protection locked="0"/>
    </xf>
    <xf numFmtId="0" fontId="10" fillId="0" borderId="0" xfId="0" applyFont="1" applyAlignment="1" applyProtection="1">
      <alignment horizontal="right"/>
      <protection locked="0"/>
    </xf>
    <xf numFmtId="0" fontId="6" fillId="0" borderId="0" xfId="2" applyFont="1" applyAlignment="1" applyProtection="1">
      <alignment horizontal="center"/>
      <protection locked="0"/>
    </xf>
    <xf numFmtId="0" fontId="10" fillId="0" borderId="0" xfId="0" applyFont="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32" fillId="0" borderId="0" xfId="0" applyFont="1" applyFill="1" applyAlignment="1">
      <alignment horizontal="center" vertical="center" textRotation="90"/>
    </xf>
    <xf numFmtId="0" fontId="19" fillId="0" borderId="8" xfId="4" applyFont="1" applyFill="1" applyBorder="1" applyAlignment="1" applyProtection="1">
      <alignment horizontal="right" vertical="center" wrapText="1"/>
      <protection locked="0"/>
    </xf>
    <xf numFmtId="0" fontId="0" fillId="0" borderId="0" xfId="0" applyAlignment="1">
      <alignment vertical="center"/>
    </xf>
    <xf numFmtId="0" fontId="3" fillId="0" borderId="30" xfId="0" applyFont="1" applyBorder="1" applyAlignment="1">
      <alignment vertical="center"/>
    </xf>
    <xf numFmtId="0" fontId="3" fillId="0" borderId="36" xfId="0" applyFont="1" applyBorder="1" applyAlignment="1">
      <alignment vertical="center"/>
    </xf>
    <xf numFmtId="0" fontId="14" fillId="0" borderId="28" xfId="2" quotePrefix="1" applyFont="1" applyBorder="1" applyProtection="1">
      <protection locked="0"/>
    </xf>
    <xf numFmtId="0" fontId="14" fillId="0" borderId="40" xfId="2" quotePrefix="1" applyFont="1" applyBorder="1" applyProtection="1">
      <protection locked="0"/>
    </xf>
    <xf numFmtId="0" fontId="7" fillId="0" borderId="28" xfId="2" quotePrefix="1" applyFont="1" applyBorder="1" applyAlignment="1" applyProtection="1">
      <alignment horizontal="right"/>
      <protection locked="0"/>
    </xf>
    <xf numFmtId="0" fontId="3" fillId="0" borderId="46" xfId="2" quotePrefix="1" applyFont="1" applyBorder="1" applyProtection="1">
      <protection locked="0"/>
    </xf>
    <xf numFmtId="0" fontId="0" fillId="0" borderId="29" xfId="0" applyBorder="1" applyAlignment="1">
      <alignment vertical="center" wrapText="1"/>
    </xf>
    <xf numFmtId="44" fontId="6" fillId="11" borderId="29" xfId="2" quotePrefix="1" applyNumberFormat="1" applyFont="1" applyFill="1" applyBorder="1" applyProtection="1">
      <protection locked="0"/>
    </xf>
    <xf numFmtId="0" fontId="0" fillId="0" borderId="28" xfId="0" applyBorder="1" applyAlignment="1">
      <alignment vertical="center" wrapText="1"/>
    </xf>
    <xf numFmtId="0" fontId="39" fillId="0" borderId="28" xfId="2" applyFont="1" applyBorder="1" applyAlignment="1" applyProtection="1">
      <alignment vertical="center" wrapText="1"/>
      <protection locked="0"/>
    </xf>
    <xf numFmtId="0" fontId="3" fillId="0" borderId="29" xfId="2" quotePrefix="1" applyFont="1" applyBorder="1" applyProtection="1">
      <protection locked="0"/>
    </xf>
    <xf numFmtId="0" fontId="1" fillId="13" borderId="48" xfId="8" applyNumberFormat="1" applyFill="1" applyBorder="1" applyAlignment="1" applyProtection="1">
      <alignment horizontal="center" vertical="center"/>
      <protection locked="0"/>
    </xf>
    <xf numFmtId="0" fontId="7" fillId="13" borderId="41" xfId="6" applyFont="1" applyFill="1" applyBorder="1" applyAlignment="1" applyProtection="1">
      <alignment horizontal="center" vertical="center" wrapText="1"/>
      <protection locked="0"/>
    </xf>
    <xf numFmtId="0" fontId="1" fillId="13" borderId="14" xfId="6" applyFont="1" applyFill="1" applyBorder="1" applyAlignment="1" applyProtection="1">
      <alignment horizontal="center" vertical="center" wrapText="1"/>
      <protection locked="0"/>
    </xf>
    <xf numFmtId="49" fontId="1" fillId="13" borderId="14" xfId="1" applyNumberFormat="1" applyFont="1" applyFill="1" applyBorder="1" applyAlignment="1" applyProtection="1">
      <alignment horizontal="center"/>
      <protection locked="0"/>
    </xf>
    <xf numFmtId="165" fontId="1" fillId="13" borderId="14" xfId="1" applyNumberFormat="1" applyFont="1" applyFill="1" applyBorder="1" applyAlignment="1" applyProtection="1">
      <alignment horizontal="center"/>
    </xf>
    <xf numFmtId="165" fontId="1" fillId="7" borderId="14" xfId="8"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46" fillId="0" borderId="0" xfId="2" applyFont="1" applyAlignment="1" applyProtection="1">
      <alignment horizontal="center"/>
      <protection locked="0"/>
    </xf>
    <xf numFmtId="165" fontId="6" fillId="7" borderId="14" xfId="1" applyNumberFormat="1" applyFont="1" applyFill="1" applyBorder="1" applyAlignment="1" applyProtection="1">
      <alignment horizontal="center"/>
      <protection locked="0"/>
    </xf>
    <xf numFmtId="165" fontId="7" fillId="3" borderId="1" xfId="1" applyNumberFormat="1" applyFont="1" applyFill="1" applyBorder="1" applyAlignment="1" applyProtection="1">
      <alignment horizontal="center" vertical="center" wrapText="1"/>
      <protection locked="0"/>
    </xf>
    <xf numFmtId="164" fontId="7" fillId="0" borderId="0" xfId="1"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6" fillId="5" borderId="0" xfId="2" applyFont="1" applyFill="1" applyAlignment="1" applyProtection="1">
      <alignment horizontal="center" vertical="center"/>
      <protection locked="0"/>
    </xf>
    <xf numFmtId="165" fontId="6" fillId="5" borderId="0" xfId="2" applyNumberFormat="1" applyFont="1" applyFill="1" applyAlignment="1" applyProtection="1">
      <alignment horizontal="center"/>
      <protection locked="0"/>
    </xf>
    <xf numFmtId="44" fontId="1" fillId="17" borderId="41" xfId="8" applyNumberFormat="1" applyFill="1" applyBorder="1" applyAlignment="1" applyProtection="1">
      <alignment horizontal="center" vertical="center"/>
      <protection locked="0"/>
    </xf>
    <xf numFmtId="44" fontId="6" fillId="7" borderId="41" xfId="10" applyNumberFormat="1" applyFont="1" applyFill="1" applyBorder="1" applyAlignment="1" applyProtection="1">
      <alignment horizontal="center" vertical="center"/>
    </xf>
    <xf numFmtId="165" fontId="43" fillId="11" borderId="14" xfId="22" applyNumberFormat="1" applyFont="1" applyFill="1" applyBorder="1" applyAlignment="1" applyProtection="1">
      <alignment horizontal="center" vertical="center" wrapText="1"/>
      <protection locked="0"/>
    </xf>
    <xf numFmtId="0" fontId="0" fillId="0" borderId="0" xfId="0"/>
    <xf numFmtId="0" fontId="0" fillId="0" borderId="0" xfId="0" applyAlignment="1">
      <alignment vertical="center"/>
    </xf>
    <xf numFmtId="0" fontId="1" fillId="13" borderId="42" xfId="8" applyNumberFormat="1" applyFill="1" applyBorder="1" applyAlignment="1" applyProtection="1">
      <alignment horizontal="center" vertical="center"/>
      <protection locked="0"/>
    </xf>
    <xf numFmtId="0" fontId="1" fillId="13" borderId="41" xfId="8" applyNumberFormat="1" applyFill="1" applyBorder="1" applyAlignment="1" applyProtection="1">
      <alignment horizontal="center" vertical="center"/>
      <protection locked="0"/>
    </xf>
    <xf numFmtId="0" fontId="7" fillId="13" borderId="41" xfId="6" applyFont="1" applyFill="1" applyBorder="1" applyAlignment="1" applyProtection="1">
      <alignment horizontal="center" vertical="center" wrapText="1"/>
      <protection locked="0"/>
    </xf>
    <xf numFmtId="0" fontId="19" fillId="5" borderId="8" xfId="4" applyFont="1" applyFill="1" applyBorder="1" applyAlignment="1" applyProtection="1">
      <alignment horizontal="right" vertical="center" wrapText="1"/>
      <protection locked="0"/>
    </xf>
    <xf numFmtId="0" fontId="0" fillId="5" borderId="0" xfId="0" applyFill="1" applyAlignment="1">
      <alignment vertical="center"/>
    </xf>
    <xf numFmtId="0" fontId="3" fillId="5" borderId="0" xfId="4" applyFill="1" applyBorder="1" applyAlignment="1" applyProtection="1">
      <alignment vertical="center"/>
      <protection locked="0"/>
    </xf>
    <xf numFmtId="0" fontId="3" fillId="5" borderId="0" xfId="4" applyFill="1" applyBorder="1" applyProtection="1">
      <protection locked="0"/>
    </xf>
    <xf numFmtId="0" fontId="3" fillId="5" borderId="0" xfId="4" applyFill="1"/>
    <xf numFmtId="0" fontId="14" fillId="5" borderId="0" xfId="0" applyFont="1" applyFill="1"/>
    <xf numFmtId="0" fontId="68" fillId="5" borderId="0" xfId="8" applyFont="1" applyFill="1" applyBorder="1" applyAlignment="1" applyProtection="1">
      <alignment horizontal="center" vertical="center" wrapText="1"/>
      <protection locked="0"/>
    </xf>
    <xf numFmtId="0" fontId="69" fillId="5" borderId="0" xfId="0" applyFont="1" applyFill="1" applyAlignment="1">
      <alignment vertical="center"/>
    </xf>
    <xf numFmtId="0" fontId="0" fillId="5" borderId="0" xfId="0" applyFill="1" applyAlignment="1">
      <alignment horizontal="center"/>
    </xf>
    <xf numFmtId="165" fontId="3" fillId="5" borderId="0" xfId="4" applyNumberFormat="1" applyFill="1" applyBorder="1"/>
    <xf numFmtId="0" fontId="70" fillId="5" borderId="0" xfId="0" applyFont="1" applyFill="1" applyAlignment="1">
      <alignment vertical="center"/>
    </xf>
    <xf numFmtId="44" fontId="7" fillId="5" borderId="0" xfId="10" applyNumberFormat="1" applyFont="1" applyFill="1" applyBorder="1"/>
    <xf numFmtId="0" fontId="67" fillId="5" borderId="0" xfId="31" applyFont="1" applyFill="1" applyBorder="1" applyAlignment="1">
      <alignment horizontal="left" vertical="center"/>
    </xf>
    <xf numFmtId="0" fontId="29" fillId="5" borderId="0" xfId="0" applyFont="1" applyFill="1" applyAlignment="1">
      <alignment vertical="center"/>
    </xf>
    <xf numFmtId="0" fontId="29" fillId="5" borderId="0" xfId="0" applyFont="1" applyFill="1" applyAlignment="1">
      <alignment horizontal="center" vertical="center"/>
    </xf>
    <xf numFmtId="0" fontId="32" fillId="5" borderId="0" xfId="0" applyFont="1" applyFill="1" applyAlignment="1">
      <alignment horizontal="center" vertical="center" textRotation="90"/>
    </xf>
    <xf numFmtId="0" fontId="29" fillId="5" borderId="0" xfId="0" applyFont="1" applyFill="1" applyAlignment="1">
      <alignment horizontal="center" vertical="center" wrapText="1"/>
    </xf>
    <xf numFmtId="0" fontId="58" fillId="5" borderId="0" xfId="0" applyFont="1" applyFill="1" applyAlignment="1">
      <alignment horizontal="center" vertical="center"/>
    </xf>
    <xf numFmtId="0" fontId="0" fillId="5" borderId="0" xfId="0" applyFont="1" applyFill="1" applyAlignment="1">
      <alignment vertical="center"/>
    </xf>
    <xf numFmtId="0" fontId="60" fillId="5" borderId="0" xfId="2" applyFont="1" applyFill="1" applyAlignment="1" applyProtection="1">
      <alignment horizontal="center" vertical="center" wrapText="1"/>
      <protection locked="0"/>
    </xf>
    <xf numFmtId="0" fontId="0" fillId="5" borderId="0" xfId="0" applyFont="1" applyFill="1" applyAlignment="1">
      <alignment horizontal="center" vertical="center"/>
    </xf>
    <xf numFmtId="0" fontId="60" fillId="5" borderId="0" xfId="2" applyFont="1" applyFill="1" applyAlignment="1" applyProtection="1">
      <alignment vertical="center"/>
      <protection locked="0"/>
    </xf>
    <xf numFmtId="0" fontId="46" fillId="5" borderId="0" xfId="2" applyFont="1" applyFill="1" applyAlignment="1" applyProtection="1">
      <alignment vertical="center"/>
      <protection locked="0"/>
    </xf>
    <xf numFmtId="0" fontId="3" fillId="5" borderId="0" xfId="2" applyFont="1" applyFill="1" applyProtection="1">
      <protection locked="0"/>
    </xf>
    <xf numFmtId="0" fontId="6" fillId="5" borderId="0" xfId="2" applyFont="1" applyFill="1" applyProtection="1">
      <protection locked="0"/>
    </xf>
    <xf numFmtId="0" fontId="10" fillId="5" borderId="0" xfId="2" applyFont="1" applyFill="1" applyProtection="1">
      <protection locked="0"/>
    </xf>
    <xf numFmtId="0" fontId="11" fillId="5" borderId="0" xfId="2" applyFont="1" applyFill="1" applyAlignment="1" applyProtection="1">
      <alignment horizontal="center"/>
      <protection locked="0"/>
    </xf>
    <xf numFmtId="0" fontId="3" fillId="0" borderId="46" xfId="0" applyFont="1" applyBorder="1" applyAlignment="1">
      <alignment vertical="center"/>
    </xf>
    <xf numFmtId="0" fontId="6" fillId="0" borderId="36" xfId="2" quotePrefix="1" applyFont="1" applyBorder="1" applyProtection="1">
      <protection locked="0"/>
    </xf>
    <xf numFmtId="165" fontId="1" fillId="7" borderId="41" xfId="8" applyNumberFormat="1" applyFill="1" applyBorder="1" applyAlignment="1" applyProtection="1">
      <alignment horizontal="center" vertical="center"/>
    </xf>
    <xf numFmtId="165" fontId="6" fillId="7" borderId="41" xfId="10" applyNumberFormat="1" applyFont="1" applyFill="1" applyBorder="1" applyAlignment="1" applyProtection="1">
      <alignment horizontal="center" vertical="center"/>
    </xf>
    <xf numFmtId="0" fontId="14" fillId="5" borderId="0" xfId="31" quotePrefix="1" applyFont="1" applyFill="1" applyBorder="1" applyAlignment="1">
      <alignment horizontal="center" vertical="top"/>
    </xf>
    <xf numFmtId="0" fontId="14" fillId="5" borderId="0" xfId="31" quotePrefix="1" applyFont="1" applyFill="1" applyBorder="1" applyAlignment="1">
      <alignment horizontal="left" vertical="top"/>
    </xf>
    <xf numFmtId="165" fontId="7" fillId="5" borderId="0" xfId="10" applyNumberFormat="1" applyFont="1" applyFill="1" applyBorder="1"/>
    <xf numFmtId="44" fontId="7" fillId="5" borderId="53" xfId="10" applyNumberFormat="1" applyFont="1" applyFill="1" applyBorder="1"/>
    <xf numFmtId="165" fontId="2" fillId="5" borderId="0" xfId="10" applyNumberFormat="1" applyFill="1" applyBorder="1"/>
    <xf numFmtId="0" fontId="3" fillId="5" borderId="29" xfId="4" applyFill="1" applyBorder="1" applyAlignment="1">
      <alignment vertical="center"/>
    </xf>
    <xf numFmtId="0" fontId="3" fillId="5" borderId="36" xfId="4" applyFill="1" applyBorder="1" applyAlignment="1">
      <alignment vertical="center"/>
    </xf>
    <xf numFmtId="0" fontId="29" fillId="0" borderId="54" xfId="0" applyFont="1" applyBorder="1" applyAlignment="1">
      <alignment vertical="center"/>
    </xf>
    <xf numFmtId="0" fontId="0" fillId="0" borderId="36" xfId="0" applyBorder="1" applyAlignment="1">
      <alignment horizontal="center" vertical="center"/>
    </xf>
    <xf numFmtId="0" fontId="49" fillId="0" borderId="28" xfId="0" applyFont="1" applyBorder="1" applyAlignment="1">
      <alignment horizontal="center" vertical="center"/>
    </xf>
    <xf numFmtId="0" fontId="39" fillId="0" borderId="36" xfId="2" applyFont="1" applyBorder="1" applyAlignment="1" applyProtection="1">
      <alignment vertical="center" wrapText="1"/>
      <protection locked="0"/>
    </xf>
    <xf numFmtId="44" fontId="7" fillId="11" borderId="34" xfId="2" quotePrefix="1" applyNumberFormat="1" applyFont="1" applyFill="1" applyBorder="1" applyProtection="1">
      <protection locked="0"/>
    </xf>
    <xf numFmtId="0" fontId="7" fillId="14" borderId="34" xfId="4" applyFont="1" applyFill="1" applyBorder="1" applyAlignment="1" applyProtection="1">
      <alignment horizontal="center" vertical="center" wrapText="1"/>
      <protection locked="0"/>
    </xf>
    <xf numFmtId="0" fontId="7" fillId="14" borderId="34" xfId="2" applyFont="1" applyFill="1" applyBorder="1" applyAlignment="1" applyProtection="1">
      <alignment horizontal="center" vertical="center" wrapText="1"/>
      <protection locked="0"/>
    </xf>
    <xf numFmtId="0" fontId="11" fillId="14" borderId="34" xfId="2" applyFont="1" applyFill="1" applyBorder="1" applyAlignment="1" applyProtection="1">
      <alignment horizontal="center" vertical="center" wrapText="1"/>
      <protection locked="0"/>
    </xf>
    <xf numFmtId="0" fontId="19" fillId="14" borderId="8" xfId="2" applyFont="1" applyFill="1" applyBorder="1" applyAlignment="1" applyProtection="1">
      <alignment horizontal="center" vertical="center" wrapText="1"/>
      <protection locked="0"/>
    </xf>
    <xf numFmtId="0" fontId="7" fillId="14" borderId="8" xfId="2" applyFont="1" applyFill="1" applyBorder="1" applyAlignment="1" applyProtection="1">
      <alignment horizontal="center" vertical="center" wrapText="1"/>
      <protection locked="0"/>
    </xf>
    <xf numFmtId="0" fontId="19" fillId="14" borderId="34" xfId="2" applyFont="1" applyFill="1" applyBorder="1" applyAlignment="1" applyProtection="1">
      <alignment horizontal="center" vertical="center" wrapText="1"/>
      <protection locked="0"/>
    </xf>
    <xf numFmtId="0" fontId="6" fillId="0" borderId="55" xfId="5" applyNumberFormat="1" applyFont="1" applyBorder="1" applyAlignment="1" applyProtection="1">
      <alignment horizontal="left" vertical="center" wrapText="1"/>
      <protection locked="0"/>
    </xf>
    <xf numFmtId="0" fontId="10" fillId="0" borderId="55" xfId="14" applyNumberFormat="1" applyFont="1" applyBorder="1" applyAlignment="1" applyProtection="1">
      <alignment horizontal="left" vertical="center" wrapText="1"/>
      <protection locked="0"/>
    </xf>
    <xf numFmtId="0" fontId="10" fillId="0" borderId="55" xfId="14" applyNumberFormat="1" applyFont="1" applyBorder="1" applyAlignment="1" applyProtection="1">
      <alignment horizontal="center" vertical="center" wrapText="1"/>
      <protection locked="0"/>
    </xf>
    <xf numFmtId="168" fontId="10" fillId="0" borderId="55" xfId="1" applyNumberFormat="1" applyFont="1" applyBorder="1" applyAlignment="1" applyProtection="1">
      <alignment horizontal="center" vertical="center" wrapText="1"/>
      <protection locked="0"/>
    </xf>
    <xf numFmtId="44" fontId="10" fillId="0" borderId="55" xfId="1" applyFont="1" applyBorder="1" applyAlignment="1" applyProtection="1">
      <alignment horizontal="center" vertical="center" wrapText="1"/>
      <protection locked="0"/>
    </xf>
    <xf numFmtId="49" fontId="10" fillId="0" borderId="55" xfId="1" applyNumberFormat="1" applyFont="1" applyBorder="1" applyAlignment="1" applyProtection="1">
      <alignment horizontal="center" vertical="center" wrapText="1"/>
      <protection locked="0"/>
    </xf>
    <xf numFmtId="164" fontId="10" fillId="0" borderId="55" xfId="1" applyNumberFormat="1" applyFont="1" applyBorder="1" applyAlignment="1" applyProtection="1">
      <alignment horizontal="center" vertical="center" wrapText="1"/>
      <protection locked="0"/>
    </xf>
    <xf numFmtId="0" fontId="6" fillId="0" borderId="56" xfId="5" applyNumberFormat="1" applyFont="1" applyBorder="1" applyAlignment="1" applyProtection="1">
      <alignment horizontal="left" vertical="center" wrapText="1"/>
      <protection locked="0"/>
    </xf>
    <xf numFmtId="0" fontId="10" fillId="0" borderId="56" xfId="14" applyNumberFormat="1" applyFont="1" applyBorder="1" applyAlignment="1" applyProtection="1">
      <alignment horizontal="left" vertical="center" wrapText="1"/>
      <protection locked="0"/>
    </xf>
    <xf numFmtId="0" fontId="10" fillId="0" borderId="56" xfId="14" applyNumberFormat="1" applyFont="1" applyBorder="1" applyAlignment="1" applyProtection="1">
      <alignment horizontal="center" vertical="center" wrapText="1"/>
      <protection locked="0"/>
    </xf>
    <xf numFmtId="168" fontId="10" fillId="0" borderId="56" xfId="1" applyNumberFormat="1" applyFont="1" applyBorder="1" applyAlignment="1" applyProtection="1">
      <alignment horizontal="center" vertical="center" wrapText="1"/>
      <protection locked="0"/>
    </xf>
    <xf numFmtId="0" fontId="0" fillId="0" borderId="0" xfId="0" applyBorder="1" applyAlignment="1">
      <alignment vertical="center" wrapText="1"/>
    </xf>
    <xf numFmtId="0" fontId="39" fillId="0" borderId="0" xfId="2" applyFont="1" applyBorder="1" applyAlignment="1" applyProtection="1">
      <alignment vertical="center" wrapText="1"/>
      <protection locked="0"/>
    </xf>
    <xf numFmtId="0" fontId="10" fillId="0" borderId="55" xfId="21" applyNumberFormat="1" applyFont="1" applyBorder="1" applyAlignment="1" applyProtection="1">
      <alignment horizontal="center" vertical="center" wrapText="1"/>
      <protection locked="0"/>
    </xf>
    <xf numFmtId="44" fontId="10" fillId="0" borderId="55" xfId="21" applyFont="1" applyBorder="1" applyAlignment="1" applyProtection="1">
      <alignment horizontal="center" vertical="center" wrapText="1"/>
      <protection locked="0"/>
    </xf>
    <xf numFmtId="14" fontId="10" fillId="0" borderId="55" xfId="21" applyNumberFormat="1" applyFont="1" applyBorder="1" applyAlignment="1" applyProtection="1">
      <alignment horizontal="center" vertical="center" wrapText="1"/>
      <protection locked="0"/>
    </xf>
    <xf numFmtId="170" fontId="10" fillId="0" borderId="55" xfId="21" applyNumberFormat="1" applyFont="1" applyBorder="1" applyAlignment="1" applyProtection="1">
      <alignment horizontal="center" vertical="center" wrapText="1"/>
      <protection locked="0"/>
    </xf>
    <xf numFmtId="169" fontId="10" fillId="0" borderId="55" xfId="21" applyNumberFormat="1" applyFont="1" applyBorder="1" applyAlignment="1" applyProtection="1">
      <alignment horizontal="center" vertical="center" wrapText="1"/>
      <protection locked="0"/>
    </xf>
    <xf numFmtId="0" fontId="10" fillId="0" borderId="56" xfId="21" applyNumberFormat="1" applyFont="1" applyBorder="1" applyAlignment="1" applyProtection="1">
      <alignment horizontal="center" vertical="center" wrapText="1"/>
      <protection locked="0"/>
    </xf>
    <xf numFmtId="44" fontId="10" fillId="0" borderId="56" xfId="21" applyFont="1" applyBorder="1" applyAlignment="1" applyProtection="1">
      <alignment horizontal="center" vertical="center" wrapText="1"/>
      <protection locked="0"/>
    </xf>
    <xf numFmtId="14" fontId="10" fillId="0" borderId="56" xfId="21" applyNumberFormat="1" applyFont="1" applyBorder="1" applyAlignment="1" applyProtection="1">
      <alignment horizontal="center" vertical="center" wrapText="1"/>
      <protection locked="0"/>
    </xf>
    <xf numFmtId="170" fontId="10" fillId="0" borderId="56" xfId="21" applyNumberFormat="1" applyFont="1" applyBorder="1" applyAlignment="1" applyProtection="1">
      <alignment horizontal="center" vertical="center" wrapText="1"/>
      <protection locked="0"/>
    </xf>
    <xf numFmtId="171" fontId="10" fillId="0" borderId="55" xfId="21" applyNumberFormat="1" applyFont="1" applyBorder="1" applyAlignment="1" applyProtection="1">
      <alignment horizontal="center" vertical="center" wrapText="1"/>
      <protection locked="0"/>
    </xf>
    <xf numFmtId="44" fontId="10" fillId="0" borderId="55" xfId="21" applyFont="1" applyBorder="1" applyAlignment="1" applyProtection="1">
      <alignment horizontal="center" vertical="center" wrapText="1"/>
    </xf>
    <xf numFmtId="0" fontId="6" fillId="5" borderId="55" xfId="5" applyNumberFormat="1" applyFont="1" applyFill="1" applyBorder="1" applyAlignment="1" applyProtection="1">
      <alignment horizontal="left" vertical="center" wrapText="1"/>
      <protection locked="0"/>
    </xf>
    <xf numFmtId="168" fontId="10" fillId="5" borderId="55" xfId="1" applyNumberFormat="1" applyFont="1" applyFill="1" applyBorder="1" applyAlignment="1" applyProtection="1">
      <alignment horizontal="center" vertical="center" wrapText="1"/>
      <protection locked="0"/>
    </xf>
    <xf numFmtId="0" fontId="6" fillId="5" borderId="56" xfId="5" applyNumberFormat="1" applyFont="1" applyFill="1" applyBorder="1" applyAlignment="1" applyProtection="1">
      <alignment horizontal="left" vertical="center" wrapText="1"/>
      <protection locked="0"/>
    </xf>
    <xf numFmtId="168" fontId="10" fillId="5" borderId="56" xfId="1" applyNumberFormat="1" applyFont="1" applyFill="1" applyBorder="1" applyAlignment="1" applyProtection="1">
      <alignment horizontal="center" vertical="center" wrapText="1"/>
      <protection locked="0"/>
    </xf>
    <xf numFmtId="1" fontId="0" fillId="5" borderId="55" xfId="0" applyNumberFormat="1" applyFill="1" applyBorder="1" applyAlignment="1">
      <alignment horizontal="left" vertical="center"/>
    </xf>
    <xf numFmtId="0" fontId="0" fillId="5" borderId="55" xfId="0" applyFill="1" applyBorder="1" applyAlignment="1">
      <alignment horizontal="center" vertical="center"/>
    </xf>
    <xf numFmtId="14" fontId="0" fillId="5" borderId="55" xfId="0" quotePrefix="1" applyNumberFormat="1" applyFill="1" applyBorder="1" applyAlignment="1">
      <alignment horizontal="center" vertical="center"/>
    </xf>
    <xf numFmtId="14" fontId="0" fillId="5" borderId="55" xfId="1" applyNumberFormat="1" applyFont="1" applyFill="1" applyBorder="1" applyAlignment="1">
      <alignment horizontal="center" vertical="center"/>
    </xf>
    <xf numFmtId="1" fontId="0" fillId="5" borderId="56" xfId="0" applyNumberFormat="1" applyFill="1" applyBorder="1" applyAlignment="1">
      <alignment horizontal="left" vertical="center"/>
    </xf>
    <xf numFmtId="0" fontId="0" fillId="5" borderId="56" xfId="0" applyFill="1" applyBorder="1" applyAlignment="1">
      <alignment horizontal="center" vertical="center"/>
    </xf>
    <xf numFmtId="14" fontId="0" fillId="5" borderId="56" xfId="0" quotePrefix="1" applyNumberFormat="1" applyFill="1" applyBorder="1" applyAlignment="1">
      <alignment horizontal="center" vertical="center"/>
    </xf>
    <xf numFmtId="14" fontId="0" fillId="5" borderId="56" xfId="1" applyNumberFormat="1" applyFont="1" applyFill="1" applyBorder="1" applyAlignment="1">
      <alignment horizontal="center" vertical="center"/>
    </xf>
    <xf numFmtId="0" fontId="7" fillId="14" borderId="34" xfId="31" applyFont="1" applyFill="1" applyBorder="1" applyAlignment="1">
      <alignment horizontal="center" vertical="center" wrapText="1"/>
    </xf>
    <xf numFmtId="0" fontId="29" fillId="0" borderId="35" xfId="0" applyFont="1" applyBorder="1" applyAlignment="1">
      <alignment horizontal="center" vertical="center"/>
    </xf>
    <xf numFmtId="0" fontId="4" fillId="0" borderId="29" xfId="2" applyBorder="1" applyAlignment="1" applyProtection="1">
      <alignment horizontal="center" vertical="center" wrapText="1"/>
      <protection locked="0"/>
    </xf>
    <xf numFmtId="0" fontId="6" fillId="0" borderId="56" xfId="5" applyNumberFormat="1" applyFont="1" applyBorder="1" applyAlignment="1" applyProtection="1">
      <alignment horizontal="center" vertical="center" wrapText="1"/>
      <protection locked="0"/>
    </xf>
    <xf numFmtId="0" fontId="6" fillId="0" borderId="55" xfId="5" applyNumberFormat="1" applyFont="1" applyBorder="1" applyAlignment="1" applyProtection="1">
      <alignment horizontal="center" vertical="center" wrapText="1"/>
      <protection locked="0"/>
    </xf>
    <xf numFmtId="0" fontId="7" fillId="14" borderId="8" xfId="4" applyFont="1" applyFill="1" applyBorder="1" applyAlignment="1" applyProtection="1">
      <alignment horizontal="center" vertical="center" wrapText="1"/>
      <protection locked="0"/>
    </xf>
    <xf numFmtId="0" fontId="59" fillId="0" borderId="35" xfId="2" applyFont="1" applyBorder="1" applyAlignment="1" applyProtection="1">
      <alignment horizontal="center" vertical="center"/>
      <protection locked="0"/>
    </xf>
    <xf numFmtId="0" fontId="4" fillId="0" borderId="28" xfId="2" applyBorder="1" applyAlignment="1" applyProtection="1">
      <alignment horizontal="center" vertical="center" wrapText="1"/>
      <protection locked="0"/>
    </xf>
    <xf numFmtId="0" fontId="60" fillId="0" borderId="0" xfId="2" applyFont="1" applyAlignment="1" applyProtection="1">
      <alignment horizontal="center" vertical="center"/>
      <protection locked="0"/>
    </xf>
    <xf numFmtId="0" fontId="60" fillId="5" borderId="0" xfId="2" applyFont="1" applyFill="1" applyAlignment="1" applyProtection="1">
      <alignment horizontal="center" vertical="center"/>
      <protection locked="0"/>
    </xf>
    <xf numFmtId="0" fontId="6" fillId="5" borderId="56" xfId="5" applyNumberFormat="1" applyFont="1" applyFill="1" applyBorder="1" applyAlignment="1" applyProtection="1">
      <alignment horizontal="center" vertical="center" wrapText="1"/>
      <protection locked="0"/>
    </xf>
    <xf numFmtId="0" fontId="6" fillId="5" borderId="55" xfId="5" applyNumberFormat="1" applyFont="1" applyFill="1" applyBorder="1" applyAlignment="1" applyProtection="1">
      <alignment horizontal="center" vertical="center" wrapText="1"/>
      <protection locked="0"/>
    </xf>
    <xf numFmtId="0" fontId="10" fillId="5" borderId="56" xfId="14" applyNumberFormat="1" applyFont="1" applyFill="1" applyBorder="1" applyAlignment="1" applyProtection="1">
      <alignment horizontal="center" vertical="center" wrapText="1"/>
      <protection locked="0"/>
    </xf>
    <xf numFmtId="0" fontId="10" fillId="5" borderId="55" xfId="14" applyNumberFormat="1" applyFont="1" applyFill="1" applyBorder="1" applyAlignment="1" applyProtection="1">
      <alignment horizontal="center" vertical="center" wrapText="1"/>
      <protection locked="0"/>
    </xf>
    <xf numFmtId="165" fontId="11" fillId="5" borderId="8" xfId="2" applyNumberFormat="1" applyFont="1" applyFill="1" applyBorder="1" applyAlignment="1" applyProtection="1">
      <alignment horizontal="center"/>
      <protection locked="0"/>
    </xf>
    <xf numFmtId="44" fontId="10" fillId="5" borderId="55" xfId="1" applyNumberFormat="1" applyFont="1" applyFill="1" applyBorder="1" applyAlignment="1" applyProtection="1">
      <alignment horizontal="center" vertical="center" wrapText="1"/>
      <protection locked="0"/>
    </xf>
    <xf numFmtId="165" fontId="0" fillId="5" borderId="56" xfId="0" applyNumberFormat="1" applyFill="1" applyBorder="1" applyAlignment="1">
      <alignment horizontal="center" vertical="center"/>
    </xf>
    <xf numFmtId="165" fontId="0" fillId="5" borderId="55" xfId="0" applyNumberFormat="1" applyFill="1" applyBorder="1" applyAlignment="1">
      <alignment horizontal="center" vertical="center"/>
    </xf>
    <xf numFmtId="44" fontId="0" fillId="5" borderId="55" xfId="1" applyNumberFormat="1" applyFont="1" applyFill="1" applyBorder="1" applyAlignment="1">
      <alignment horizontal="center" vertical="center"/>
    </xf>
    <xf numFmtId="165" fontId="6" fillId="11" borderId="34" xfId="2" quotePrefix="1" applyNumberFormat="1" applyFont="1" applyFill="1" applyBorder="1" applyProtection="1">
      <protection locked="0"/>
    </xf>
    <xf numFmtId="0" fontId="0" fillId="5" borderId="0" xfId="0" applyFill="1" applyBorder="1"/>
    <xf numFmtId="0" fontId="7" fillId="13" borderId="42" xfId="6" applyFont="1" applyFill="1" applyBorder="1" applyAlignment="1" applyProtection="1">
      <alignment horizontal="center" vertical="center" wrapText="1"/>
      <protection locked="0"/>
    </xf>
    <xf numFmtId="0" fontId="3" fillId="12" borderId="23" xfId="4" applyFill="1" applyBorder="1" applyAlignment="1" applyProtection="1">
      <alignment vertical="center"/>
      <protection locked="0"/>
    </xf>
    <xf numFmtId="0" fontId="29" fillId="5" borderId="0" xfId="2" applyFont="1" applyFill="1" applyAlignment="1">
      <alignment horizontal="left" vertical="top" wrapText="1"/>
    </xf>
    <xf numFmtId="0" fontId="0" fillId="0" borderId="0" xfId="0" applyAlignment="1">
      <alignment vertical="top"/>
    </xf>
    <xf numFmtId="0" fontId="4" fillId="11" borderId="8" xfId="4" applyFont="1" applyFill="1" applyBorder="1" applyAlignment="1" applyProtection="1">
      <alignment horizontal="center" vertical="center"/>
    </xf>
    <xf numFmtId="0" fontId="11" fillId="0" borderId="0" xfId="0" applyFont="1" applyAlignment="1">
      <alignment horizontal="center" vertical="center"/>
    </xf>
    <xf numFmtId="0" fontId="0" fillId="0" borderId="0" xfId="0"/>
    <xf numFmtId="0" fontId="23" fillId="0" borderId="0" xfId="0" applyFont="1"/>
    <xf numFmtId="0" fontId="23" fillId="0" borderId="8" xfId="0"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xf numFmtId="164" fontId="23" fillId="0" borderId="0" xfId="0" applyNumberFormat="1" applyFont="1"/>
    <xf numFmtId="0" fontId="4" fillId="0" borderId="0" xfId="0" applyFont="1" applyAlignment="1">
      <alignment vertical="center"/>
    </xf>
    <xf numFmtId="0" fontId="33" fillId="0" borderId="0" xfId="0" applyFont="1" applyAlignment="1">
      <alignment vertical="center"/>
    </xf>
    <xf numFmtId="0" fontId="53" fillId="0" borderId="0" xfId="0" applyFont="1"/>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19" fillId="16" borderId="0" xfId="0" applyNumberFormat="1" applyFont="1" applyFill="1" applyAlignment="1">
      <alignment vertical="top"/>
    </xf>
    <xf numFmtId="0" fontId="19"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center" vertical="center"/>
    </xf>
    <xf numFmtId="0" fontId="29" fillId="9" borderId="0" xfId="0" applyFont="1" applyFill="1" applyAlignment="1">
      <alignment horizontal="left" vertical="center" wrapText="1"/>
    </xf>
    <xf numFmtId="0" fontId="29" fillId="9" borderId="0" xfId="0" applyFont="1" applyFill="1" applyAlignment="1">
      <alignment horizontal="left" vertical="center"/>
    </xf>
    <xf numFmtId="0" fontId="32" fillId="0" borderId="0" xfId="0" applyFont="1" applyAlignment="1">
      <alignment vertical="center"/>
    </xf>
    <xf numFmtId="0" fontId="32" fillId="13" borderId="0" xfId="0" applyFont="1" applyFill="1" applyAlignment="1">
      <alignment vertical="center"/>
    </xf>
    <xf numFmtId="0" fontId="29" fillId="11" borderId="0" xfId="0" applyFont="1" applyFill="1" applyAlignment="1">
      <alignment vertical="center" wrapText="1"/>
    </xf>
    <xf numFmtId="0" fontId="28" fillId="11" borderId="0" xfId="0" applyFont="1" applyFill="1" applyAlignment="1">
      <alignment vertical="center" wrapText="1"/>
    </xf>
    <xf numFmtId="0" fontId="32" fillId="9" borderId="0" xfId="2" applyFont="1" applyFill="1" applyAlignment="1">
      <alignment horizontal="left" vertical="center"/>
    </xf>
    <xf numFmtId="0" fontId="53" fillId="9" borderId="0" xfId="2" applyFont="1" applyFill="1" applyAlignment="1">
      <alignment horizontal="left" vertical="center" wrapText="1"/>
    </xf>
    <xf numFmtId="0" fontId="53" fillId="9" borderId="0" xfId="0" applyFont="1" applyFill="1" applyAlignment="1">
      <alignment horizontal="left" vertical="center" wrapText="1"/>
    </xf>
    <xf numFmtId="0" fontId="29" fillId="9" borderId="0" xfId="2" applyFont="1" applyFill="1" applyAlignment="1">
      <alignment horizontal="left" vertical="center" wrapText="1"/>
    </xf>
    <xf numFmtId="0" fontId="29" fillId="9" borderId="0" xfId="2" applyFont="1" applyFill="1" applyAlignment="1">
      <alignment horizontal="left" vertical="top" wrapText="1"/>
    </xf>
    <xf numFmtId="0" fontId="29" fillId="9" borderId="0" xfId="0" applyFont="1" applyFill="1" applyAlignment="1">
      <alignment vertical="center"/>
    </xf>
    <xf numFmtId="0" fontId="29" fillId="9" borderId="0" xfId="2" applyFont="1" applyFill="1" applyAlignment="1">
      <alignment horizontal="left" vertical="center"/>
    </xf>
    <xf numFmtId="0" fontId="0" fillId="0" borderId="0" xfId="0"/>
    <xf numFmtId="0" fontId="27" fillId="5" borderId="0" xfId="0" applyFont="1" applyFill="1" applyAlignment="1">
      <alignment vertical="center" wrapText="1"/>
    </xf>
    <xf numFmtId="0" fontId="29" fillId="8" borderId="0" xfId="0" applyFont="1" applyFill="1" applyAlignment="1">
      <alignment vertical="center" wrapText="1"/>
    </xf>
    <xf numFmtId="0" fontId="28" fillId="8" borderId="0" xfId="0" applyFont="1" applyFill="1" applyAlignment="1">
      <alignment vertical="center" wrapText="1"/>
    </xf>
    <xf numFmtId="0" fontId="33" fillId="0" borderId="0" xfId="19" applyFont="1" applyFill="1" applyAlignment="1">
      <alignment vertical="center"/>
    </xf>
    <xf numFmtId="0" fontId="53" fillId="7" borderId="0" xfId="19" applyFont="1" applyFill="1" applyAlignment="1">
      <alignment vertical="top" wrapText="1"/>
    </xf>
    <xf numFmtId="0" fontId="30" fillId="7" borderId="0" xfId="19" applyFont="1" applyFill="1" applyAlignment="1">
      <alignment vertical="top" wrapText="1"/>
    </xf>
    <xf numFmtId="9" fontId="7" fillId="11" borderId="10" xfId="9" applyFont="1" applyFill="1" applyBorder="1" applyAlignment="1" applyProtection="1">
      <alignment horizontal="center"/>
    </xf>
    <xf numFmtId="9" fontId="7" fillId="11" borderId="11" xfId="9" applyFont="1" applyFill="1" applyBorder="1" applyAlignment="1" applyProtection="1">
      <alignment horizontal="center"/>
    </xf>
    <xf numFmtId="0" fontId="0" fillId="0" borderId="11" xfId="0" applyBorder="1" applyAlignment="1">
      <alignment horizontal="center"/>
    </xf>
    <xf numFmtId="0" fontId="0" fillId="0" borderId="13" xfId="0" applyBorder="1" applyAlignment="1">
      <alignment horizontal="center"/>
    </xf>
    <xf numFmtId="0" fontId="0" fillId="11" borderId="10" xfId="0" applyFont="1" applyFill="1" applyBorder="1" applyAlignment="1" applyProtection="1">
      <alignment horizontal="center" vertical="center" wrapText="1"/>
      <protection locked="0"/>
    </xf>
    <xf numFmtId="0" fontId="0" fillId="11" borderId="11" xfId="0" applyFont="1" applyFill="1" applyBorder="1" applyAlignment="1" applyProtection="1">
      <alignment horizontal="center" vertical="center" wrapText="1"/>
      <protection locked="0"/>
    </xf>
    <xf numFmtId="14" fontId="0" fillId="11" borderId="10" xfId="0" applyNumberFormat="1" applyFont="1" applyFill="1" applyBorder="1" applyAlignment="1" applyProtection="1">
      <alignment horizontal="center"/>
      <protection locked="0"/>
    </xf>
    <xf numFmtId="14" fontId="0" fillId="11" borderId="13" xfId="0" applyNumberFormat="1" applyFont="1" applyFill="1" applyBorder="1" applyAlignment="1" applyProtection="1">
      <alignment horizontal="center"/>
      <protection locked="0"/>
    </xf>
    <xf numFmtId="164" fontId="11" fillId="11" borderId="10" xfId="1" applyNumberFormat="1" applyFont="1" applyFill="1" applyBorder="1" applyAlignment="1" applyProtection="1">
      <alignment horizontal="center"/>
      <protection locked="0"/>
    </xf>
    <xf numFmtId="164" fontId="11" fillId="11" borderId="13" xfId="1" applyNumberFormat="1" applyFont="1" applyFill="1" applyBorder="1" applyAlignment="1" applyProtection="1">
      <alignment horizontal="center"/>
      <protection locked="0"/>
    </xf>
    <xf numFmtId="0" fontId="64" fillId="14" borderId="0" xfId="2" applyFont="1" applyFill="1" applyAlignment="1">
      <alignment horizontal="left" vertical="center"/>
    </xf>
    <xf numFmtId="0" fontId="46" fillId="15" borderId="0" xfId="0" applyFont="1" applyFill="1" applyAlignment="1">
      <alignment horizontal="left" vertical="center"/>
    </xf>
    <xf numFmtId="0" fontId="72" fillId="0" borderId="8" xfId="0" applyFont="1" applyBorder="1" applyAlignment="1">
      <alignment horizontal="left" vertical="top" wrapText="1"/>
    </xf>
    <xf numFmtId="0" fontId="19" fillId="14" borderId="15" xfId="19" applyFont="1" applyFill="1" applyBorder="1" applyAlignment="1">
      <alignment vertical="center"/>
    </xf>
    <xf numFmtId="0" fontId="19" fillId="14" borderId="16" xfId="19" applyFont="1" applyFill="1" applyBorder="1" applyAlignment="1">
      <alignment vertical="center"/>
    </xf>
    <xf numFmtId="0" fontId="19" fillId="14" borderId="15" xfId="0" applyFont="1" applyFill="1" applyBorder="1" applyAlignment="1">
      <alignment vertical="center" wrapText="1"/>
    </xf>
    <xf numFmtId="0" fontId="19" fillId="14" borderId="16" xfId="0" applyFont="1" applyFill="1" applyBorder="1" applyAlignment="1">
      <alignment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72" fillId="0" borderId="8" xfId="0" applyFont="1" applyBorder="1" applyAlignment="1">
      <alignment horizontal="left"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4" fillId="11" borderId="10" xfId="4" applyFont="1" applyFill="1" applyBorder="1" applyAlignment="1" applyProtection="1">
      <alignment horizontal="center" vertical="center"/>
    </xf>
    <xf numFmtId="0" fontId="4" fillId="11" borderId="13" xfId="4" applyFont="1" applyFill="1" applyBorder="1" applyAlignment="1" applyProtection="1">
      <alignment horizontal="center" vertical="center"/>
    </xf>
    <xf numFmtId="0" fontId="21" fillId="0" borderId="10" xfId="19" applyFill="1" applyBorder="1" applyAlignment="1" applyProtection="1">
      <alignment horizontal="left" vertical="center"/>
      <protection locked="0"/>
    </xf>
    <xf numFmtId="0" fontId="21" fillId="0" borderId="13" xfId="19" applyFill="1" applyBorder="1" applyAlignment="1" applyProtection="1">
      <alignment horizontal="left" vertical="center"/>
      <protection locked="0"/>
    </xf>
    <xf numFmtId="0" fontId="19" fillId="0" borderId="5" xfId="4" applyFont="1" applyFill="1" applyBorder="1" applyAlignment="1" applyProtection="1">
      <alignment horizontal="left" vertical="center" wrapText="1"/>
      <protection locked="0"/>
    </xf>
    <xf numFmtId="0" fontId="19" fillId="0" borderId="5" xfId="4" applyFont="1" applyFill="1" applyBorder="1" applyAlignment="1" applyProtection="1">
      <alignment horizontal="left" vertical="center"/>
      <protection locked="0"/>
    </xf>
    <xf numFmtId="0" fontId="23" fillId="0" borderId="15" xfId="0" applyFont="1" applyBorder="1" applyAlignment="1">
      <alignment vertical="center" wrapText="1"/>
    </xf>
    <xf numFmtId="0" fontId="20" fillId="0" borderId="15" xfId="0" applyFont="1" applyBorder="1" applyAlignment="1">
      <alignment horizontal="left" vertical="top" wrapText="1"/>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6" xfId="0" applyFont="1" applyBorder="1" applyAlignment="1">
      <alignment vertical="center" wrapText="1"/>
    </xf>
    <xf numFmtId="0" fontId="23" fillId="0" borderId="5" xfId="0" applyFont="1" applyBorder="1" applyAlignment="1">
      <alignment vertical="center" wrapText="1"/>
    </xf>
    <xf numFmtId="0" fontId="4" fillId="0" borderId="8" xfId="0" applyFont="1" applyBorder="1" applyAlignment="1">
      <alignment horizontal="left" vertical="top" wrapText="1"/>
    </xf>
    <xf numFmtId="0" fontId="19" fillId="14" borderId="15" xfId="19" applyFont="1" applyFill="1" applyBorder="1" applyAlignment="1">
      <alignment vertical="center" wrapText="1"/>
    </xf>
    <xf numFmtId="0" fontId="19" fillId="14" borderId="16" xfId="19" applyFont="1" applyFill="1" applyBorder="1" applyAlignment="1">
      <alignment vertical="center" wrapText="1"/>
    </xf>
    <xf numFmtId="0" fontId="4" fillId="0" borderId="8" xfId="0" applyFont="1" applyBorder="1" applyAlignment="1">
      <alignment horizontal="left" vertical="center" wrapText="1"/>
    </xf>
    <xf numFmtId="0" fontId="20" fillId="0" borderId="15" xfId="0" applyFont="1" applyBorder="1" applyAlignment="1">
      <alignment horizontal="left" vertical="center"/>
    </xf>
    <xf numFmtId="0" fontId="23" fillId="0" borderId="17" xfId="0" applyFont="1" applyBorder="1" applyAlignment="1">
      <alignment horizontal="left" vertical="center"/>
    </xf>
    <xf numFmtId="0" fontId="23" fillId="0" borderId="16"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5"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0" fontId="26" fillId="0" borderId="5" xfId="19" applyFont="1" applyFill="1" applyBorder="1" applyAlignment="1">
      <alignment vertical="center" wrapText="1"/>
    </xf>
    <xf numFmtId="0" fontId="24" fillId="0" borderId="6" xfId="0" applyFont="1" applyBorder="1" applyAlignment="1">
      <alignment vertical="center" wrapText="1"/>
    </xf>
    <xf numFmtId="0" fontId="23" fillId="0" borderId="12" xfId="0" applyFont="1" applyBorder="1" applyAlignment="1">
      <alignment horizontal="left" vertical="top" wrapText="1"/>
    </xf>
    <xf numFmtId="0" fontId="23" fillId="0" borderId="7" xfId="0" applyFont="1" applyBorder="1" applyAlignment="1">
      <alignment horizontal="left" vertical="top" wrapText="1"/>
    </xf>
    <xf numFmtId="0" fontId="20" fillId="0" borderId="10" xfId="0" applyFont="1" applyBorder="1" applyAlignment="1">
      <alignment horizontal="left" vertical="center" wrapText="1"/>
    </xf>
    <xf numFmtId="0" fontId="0" fillId="0" borderId="11" xfId="0" applyBorder="1" applyAlignment="1">
      <alignment vertical="center" wrapText="1"/>
    </xf>
    <xf numFmtId="0" fontId="0" fillId="0" borderId="13" xfId="0" applyBorder="1" applyAlignment="1">
      <alignment vertical="center" wrapText="1"/>
    </xf>
    <xf numFmtId="0" fontId="19" fillId="14" borderId="2" xfId="19"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9" fillId="14" borderId="12" xfId="19" applyFont="1" applyFill="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0" fillId="0" borderId="10" xfId="0" applyFont="1" applyBorder="1" applyAlignment="1">
      <alignment vertical="center" wrapText="1"/>
    </xf>
    <xf numFmtId="0" fontId="73" fillId="16" borderId="0" xfId="19" applyFont="1" applyFill="1" applyAlignment="1">
      <alignment horizontal="center"/>
    </xf>
    <xf numFmtId="0" fontId="11" fillId="16" borderId="0" xfId="0" applyFont="1" applyFill="1" applyAlignment="1">
      <alignment horizontal="center"/>
    </xf>
    <xf numFmtId="0" fontId="4" fillId="11" borderId="10" xfId="4" applyFont="1" applyFill="1" applyBorder="1" applyAlignment="1" applyProtection="1">
      <alignment horizontal="left" vertical="center"/>
    </xf>
    <xf numFmtId="0" fontId="4" fillId="11" borderId="13" xfId="4" applyFont="1" applyFill="1" applyBorder="1" applyAlignment="1" applyProtection="1">
      <alignment horizontal="left" vertical="center"/>
    </xf>
    <xf numFmtId="0" fontId="7" fillId="0" borderId="57" xfId="2" applyFont="1" applyBorder="1" applyAlignment="1" applyProtection="1">
      <alignment horizontal="left"/>
      <protection locked="0"/>
    </xf>
    <xf numFmtId="0" fontId="0" fillId="0" borderId="57" xfId="0" applyBorder="1" applyAlignment="1">
      <alignment horizontal="left"/>
    </xf>
    <xf numFmtId="0" fontId="10" fillId="0" borderId="55" xfId="14" applyNumberFormat="1" applyFont="1" applyBorder="1" applyAlignment="1" applyProtection="1">
      <alignment horizontal="left" vertical="center" wrapText="1"/>
      <protection locked="0"/>
    </xf>
    <xf numFmtId="0" fontId="15" fillId="7" borderId="29" xfId="0" applyFont="1" applyFill="1" applyBorder="1" applyAlignment="1">
      <alignment vertical="center"/>
    </xf>
    <xf numFmtId="0" fontId="6" fillId="0" borderId="0" xfId="2" quotePrefix="1" applyFont="1" applyAlignment="1" applyProtection="1">
      <protection locked="0"/>
    </xf>
    <xf numFmtId="0" fontId="11" fillId="14" borderId="34" xfId="2" applyFont="1" applyFill="1" applyBorder="1" applyAlignment="1" applyProtection="1">
      <alignment horizontal="center" vertical="center" wrapText="1"/>
      <protection locked="0"/>
    </xf>
    <xf numFmtId="0" fontId="10" fillId="0" borderId="56" xfId="14" applyNumberFormat="1" applyFont="1" applyBorder="1" applyAlignment="1" applyProtection="1">
      <alignment horizontal="left" vertical="center" wrapText="1"/>
      <protection locked="0"/>
    </xf>
    <xf numFmtId="0" fontId="40" fillId="14" borderId="0" xfId="4" applyFont="1" applyFill="1" applyBorder="1" applyAlignment="1" applyProtection="1">
      <alignment vertical="center"/>
      <protection locked="0"/>
    </xf>
    <xf numFmtId="0" fontId="4" fillId="11" borderId="11" xfId="4" applyFont="1" applyFill="1" applyBorder="1" applyAlignment="1" applyProtection="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9" fillId="0" borderId="58" xfId="2" applyFont="1" applyBorder="1" applyAlignment="1" applyProtection="1">
      <alignment horizontal="left" vertical="center"/>
      <protection locked="0"/>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 fillId="13" borderId="48" xfId="8" applyNumberFormat="1" applyFill="1" applyBorder="1" applyAlignment="1" applyProtection="1">
      <alignment horizontal="center" vertical="center"/>
      <protection locked="0"/>
    </xf>
    <xf numFmtId="0" fontId="1" fillId="13" borderId="49" xfId="8" applyNumberFormat="1" applyFill="1" applyBorder="1" applyAlignment="1" applyProtection="1">
      <alignment horizontal="center" vertical="center"/>
      <protection locked="0"/>
    </xf>
    <xf numFmtId="0" fontId="1" fillId="13" borderId="42" xfId="8" applyNumberFormat="1" applyFill="1" applyBorder="1" applyAlignment="1" applyProtection="1">
      <alignment horizontal="center" vertical="center"/>
      <protection locked="0"/>
    </xf>
    <xf numFmtId="0" fontId="1" fillId="13" borderId="41" xfId="8" applyNumberFormat="1" applyFill="1" applyBorder="1" applyAlignment="1" applyProtection="1">
      <alignment horizontal="center" vertical="center"/>
      <protection locked="0"/>
    </xf>
    <xf numFmtId="0" fontId="0" fillId="0" borderId="41" xfId="0" applyBorder="1" applyAlignment="1">
      <alignment horizontal="center" vertical="center"/>
    </xf>
    <xf numFmtId="0" fontId="11" fillId="0" borderId="33" xfId="0" applyFont="1" applyBorder="1" applyAlignment="1">
      <alignment horizontal="right" vertical="center"/>
    </xf>
    <xf numFmtId="0" fontId="11" fillId="0" borderId="47" xfId="0" applyFont="1" applyBorder="1" applyAlignment="1">
      <alignment horizontal="right"/>
    </xf>
    <xf numFmtId="0" fontId="40" fillId="14" borderId="0" xfId="4" applyFont="1" applyFill="1" applyBorder="1" applyAlignment="1" applyProtection="1">
      <alignment wrapText="1"/>
      <protection locked="0"/>
    </xf>
    <xf numFmtId="0" fontId="16" fillId="0" borderId="0" xfId="0" applyFont="1" applyAlignment="1">
      <alignment wrapText="1"/>
    </xf>
    <xf numFmtId="0" fontId="6" fillId="0" borderId="50" xfId="4" applyFont="1" applyFill="1" applyBorder="1" applyAlignment="1" applyProtection="1">
      <alignment vertical="center" wrapText="1"/>
      <protection locked="0"/>
    </xf>
    <xf numFmtId="0" fontId="0" fillId="0" borderId="0" xfId="0" applyBorder="1" applyAlignment="1"/>
    <xf numFmtId="0" fontId="7" fillId="13" borderId="41" xfId="6" applyFont="1" applyFill="1" applyBorder="1" applyAlignment="1" applyProtection="1">
      <alignment horizontal="center" vertical="center" wrapText="1"/>
      <protection locked="0"/>
    </xf>
    <xf numFmtId="0" fontId="6" fillId="0" borderId="24" xfId="4" applyFont="1" applyFill="1" applyBorder="1" applyAlignment="1" applyProtection="1">
      <alignment vertical="center"/>
      <protection locked="0"/>
    </xf>
    <xf numFmtId="0" fontId="0" fillId="0" borderId="25" xfId="0" applyBorder="1"/>
    <xf numFmtId="0" fontId="6" fillId="0" borderId="26" xfId="4" applyFont="1" applyFill="1" applyBorder="1" applyAlignment="1" applyProtection="1">
      <alignment vertical="center"/>
      <protection locked="0"/>
    </xf>
    <xf numFmtId="0" fontId="0" fillId="0" borderId="27" xfId="0" applyBorder="1"/>
    <xf numFmtId="0" fontId="6" fillId="0" borderId="51" xfId="4" applyFont="1" applyFill="1" applyBorder="1" applyAlignment="1" applyProtection="1">
      <alignment vertical="center"/>
      <protection locked="0"/>
    </xf>
    <xf numFmtId="0" fontId="0" fillId="0" borderId="52" xfId="0" applyBorder="1"/>
    <xf numFmtId="0" fontId="7" fillId="0" borderId="26" xfId="4" applyFont="1" applyFill="1" applyBorder="1" applyAlignment="1" applyProtection="1">
      <alignment vertical="center"/>
      <protection locked="0"/>
    </xf>
    <xf numFmtId="0" fontId="11" fillId="0" borderId="27" xfId="0" applyFont="1" applyBorder="1"/>
    <xf numFmtId="0" fontId="11" fillId="14" borderId="8" xfId="0" applyFont="1" applyFill="1" applyBorder="1" applyAlignment="1">
      <alignment horizontal="center" vertical="center" wrapText="1"/>
    </xf>
    <xf numFmtId="14" fontId="10" fillId="0" borderId="55" xfId="21" applyNumberFormat="1" applyFont="1" applyBorder="1" applyAlignment="1" applyProtection="1">
      <alignment horizontal="center" vertical="center" wrapText="1"/>
      <protection locked="0"/>
    </xf>
    <xf numFmtId="0" fontId="0" fillId="0" borderId="55" xfId="0" applyBorder="1" applyAlignment="1">
      <alignment horizontal="center" vertical="center" wrapText="1"/>
    </xf>
    <xf numFmtId="0" fontId="40" fillId="14" borderId="45" xfId="2" applyFont="1" applyFill="1" applyBorder="1" applyAlignment="1" applyProtection="1">
      <alignment horizontal="left" vertical="center"/>
      <protection locked="0"/>
    </xf>
    <xf numFmtId="0" fontId="40" fillId="14" borderId="30" xfId="2" applyFont="1" applyFill="1" applyBorder="1" applyAlignment="1" applyProtection="1">
      <alignment horizontal="left" vertical="center"/>
      <protection locked="0"/>
    </xf>
    <xf numFmtId="0" fontId="0" fillId="0" borderId="30" xfId="0" applyBorder="1" applyAlignment="1">
      <alignment vertical="center"/>
    </xf>
    <xf numFmtId="0" fontId="7" fillId="5" borderId="0" xfId="4" applyFont="1" applyFill="1" applyBorder="1" applyAlignment="1" applyProtection="1">
      <alignment horizontal="center" vertical="center"/>
      <protection locked="0"/>
    </xf>
    <xf numFmtId="0" fontId="6" fillId="5" borderId="0" xfId="2" quotePrefix="1" applyFont="1" applyFill="1" applyAlignment="1" applyProtection="1">
      <alignment vertical="center"/>
      <protection locked="0"/>
    </xf>
    <xf numFmtId="0" fontId="14" fillId="5" borderId="0" xfId="31" quotePrefix="1" applyFont="1" applyFill="1" applyBorder="1" applyAlignment="1">
      <alignment horizontal="left" vertical="top"/>
    </xf>
    <xf numFmtId="0" fontId="67" fillId="14" borderId="0" xfId="31" applyFont="1" applyFill="1" applyBorder="1" applyAlignment="1">
      <alignment horizontal="left" vertical="center" wrapText="1"/>
    </xf>
    <xf numFmtId="0" fontId="67" fillId="14" borderId="0" xfId="31" applyFont="1" applyFill="1" applyBorder="1" applyAlignment="1">
      <alignment horizontal="left" vertical="center"/>
    </xf>
    <xf numFmtId="0" fontId="23" fillId="0" borderId="10" xfId="0" quotePrefix="1" applyNumberFormat="1" applyFont="1" applyBorder="1" applyAlignment="1" applyProtection="1">
      <alignment horizontal="left" vertical="center" wrapText="1"/>
    </xf>
    <xf numFmtId="0" fontId="23" fillId="0" borderId="11" xfId="0" applyNumberFormat="1" applyFont="1" applyBorder="1" applyAlignment="1" applyProtection="1">
      <alignment horizontal="left" vertical="center" wrapText="1"/>
    </xf>
    <xf numFmtId="0" fontId="23" fillId="0" borderId="13" xfId="0" applyNumberFormat="1" applyFont="1" applyBorder="1" applyAlignment="1" applyProtection="1">
      <alignment horizontal="left" vertical="center" wrapText="1"/>
    </xf>
    <xf numFmtId="0" fontId="57" fillId="13" borderId="0" xfId="0" applyFont="1" applyFill="1" applyAlignment="1">
      <alignment horizontal="left" vertical="center"/>
    </xf>
    <xf numFmtId="0" fontId="23" fillId="0" borderId="10" xfId="0" quotePrefix="1"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9" fontId="23" fillId="0" borderId="10" xfId="0" quotePrefix="1" applyNumberFormat="1" applyFont="1" applyBorder="1" applyAlignment="1" applyProtection="1">
      <alignment horizontal="left" vertical="center" wrapText="1"/>
    </xf>
    <xf numFmtId="9" fontId="23" fillId="0" borderId="11" xfId="0" applyNumberFormat="1" applyFont="1" applyBorder="1" applyAlignment="1" applyProtection="1">
      <alignment horizontal="left" vertical="center" wrapText="1"/>
    </xf>
    <xf numFmtId="9" fontId="23" fillId="0" borderId="13" xfId="0" applyNumberFormat="1" applyFont="1" applyBorder="1" applyAlignment="1" applyProtection="1">
      <alignment horizontal="left" vertical="center" wrapText="1"/>
    </xf>
    <xf numFmtId="0" fontId="50" fillId="14" borderId="0" xfId="2" applyFont="1" applyFill="1" applyAlignment="1">
      <alignment vertical="center"/>
    </xf>
    <xf numFmtId="0" fontId="0" fillId="0" borderId="0" xfId="0" applyAlignment="1">
      <alignment vertical="center"/>
    </xf>
    <xf numFmtId="0" fontId="23" fillId="0" borderId="0" xfId="0" applyFont="1" applyAlignment="1">
      <alignment horizontal="justify" vertical="center"/>
    </xf>
    <xf numFmtId="0" fontId="23" fillId="0" borderId="0" xfId="0" applyFont="1" applyAlignment="1">
      <alignment horizontal="justify" vertical="center" wrapText="1"/>
    </xf>
    <xf numFmtId="0" fontId="23" fillId="0" borderId="0" xfId="0" applyFont="1" applyAlignment="1">
      <alignment horizontal="left" vertical="center" wrapText="1"/>
    </xf>
    <xf numFmtId="0" fontId="25" fillId="0" borderId="0" xfId="19" applyFont="1" applyAlignment="1">
      <alignment horizontal="justify" vertical="center"/>
    </xf>
    <xf numFmtId="0" fontId="23" fillId="0" borderId="0" xfId="0" applyFont="1" applyAlignment="1">
      <alignment horizontal="left" vertical="center"/>
    </xf>
    <xf numFmtId="0" fontId="4" fillId="0" borderId="0" xfId="19" applyFont="1" applyAlignment="1">
      <alignment horizontal="justify"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0" fontId="4" fillId="0" borderId="2" xfId="20" applyBorder="1" applyAlignment="1"/>
    <xf numFmtId="0" fontId="4" fillId="0" borderId="4" xfId="20" applyBorder="1" applyAlignment="1"/>
    <xf numFmtId="0" fontId="4" fillId="0" borderId="12" xfId="20" applyBorder="1" applyAlignment="1"/>
    <xf numFmtId="0" fontId="4" fillId="0" borderId="7" xfId="20" applyBorder="1" applyAlignment="1"/>
    <xf numFmtId="0" fontId="38" fillId="0" borderId="9" xfId="0" applyFont="1" applyBorder="1" applyAlignment="1" applyProtection="1">
      <alignment vertical="center"/>
      <protection locked="0"/>
    </xf>
    <xf numFmtId="0" fontId="38" fillId="0" borderId="11" xfId="0" applyFont="1" applyBorder="1" applyAlignment="1" applyProtection="1">
      <alignment vertical="center"/>
      <protection locked="0"/>
    </xf>
    <xf numFmtId="0" fontId="63" fillId="0" borderId="0" xfId="0" applyFont="1" applyAlignment="1">
      <alignment vertical="center"/>
    </xf>
    <xf numFmtId="0" fontId="0" fillId="0" borderId="8" xfId="0" applyBorder="1" applyAlignment="1">
      <alignment horizontal="center" vertical="center" wrapText="1"/>
    </xf>
    <xf numFmtId="0" fontId="50" fillId="14" borderId="0" xfId="2" applyFont="1" applyFill="1" applyAlignment="1">
      <alignment horizontal="left" vertical="center"/>
    </xf>
    <xf numFmtId="0" fontId="0" fillId="16" borderId="8" xfId="0" applyFill="1" applyBorder="1" applyAlignment="1">
      <alignment horizontal="left" vertical="center" wrapText="1"/>
    </xf>
    <xf numFmtId="0" fontId="52" fillId="0" borderId="2" xfId="0" applyFont="1" applyBorder="1" applyAlignment="1">
      <alignment horizontal="left" vertical="top"/>
    </xf>
    <xf numFmtId="0" fontId="52" fillId="0" borderId="3" xfId="0" applyFont="1" applyBorder="1" applyAlignment="1">
      <alignment horizontal="left" vertical="top"/>
    </xf>
    <xf numFmtId="0" fontId="52" fillId="0" borderId="4" xfId="0" applyFont="1" applyBorder="1" applyAlignment="1">
      <alignment horizontal="left" vertical="top"/>
    </xf>
    <xf numFmtId="0" fontId="52" fillId="0" borderId="5" xfId="0" applyFont="1" applyBorder="1" applyAlignment="1">
      <alignment horizontal="left" vertical="top"/>
    </xf>
    <xf numFmtId="0" fontId="52" fillId="0" borderId="0" xfId="0" applyFont="1" applyAlignment="1">
      <alignment horizontal="left" vertical="top"/>
    </xf>
    <xf numFmtId="0" fontId="52" fillId="0" borderId="6" xfId="0" applyFont="1" applyBorder="1" applyAlignment="1">
      <alignment horizontal="left" vertical="top"/>
    </xf>
    <xf numFmtId="0" fontId="52" fillId="0" borderId="12" xfId="0" applyFont="1" applyBorder="1" applyAlignment="1">
      <alignment horizontal="left" vertical="top"/>
    </xf>
    <xf numFmtId="0" fontId="52" fillId="0" borderId="9" xfId="0" applyFont="1" applyBorder="1" applyAlignment="1">
      <alignment horizontal="left" vertical="top"/>
    </xf>
    <xf numFmtId="0" fontId="52" fillId="0" borderId="7" xfId="0" applyFont="1" applyBorder="1" applyAlignment="1">
      <alignment horizontal="left" vertical="top"/>
    </xf>
    <xf numFmtId="0" fontId="44" fillId="0" borderId="9" xfId="0" applyFont="1" applyBorder="1" applyAlignment="1">
      <alignment vertical="center" wrapText="1"/>
    </xf>
    <xf numFmtId="0" fontId="51" fillId="0" borderId="0" xfId="0" applyFont="1" applyAlignment="1">
      <alignment vertical="center" wrapText="1"/>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4" xfId="0" applyNumberFormat="1" applyBorder="1" applyAlignment="1">
      <alignment horizontal="left" vertical="top"/>
    </xf>
    <xf numFmtId="49" fontId="0" fillId="0" borderId="5" xfId="0" applyNumberFormat="1" applyBorder="1" applyAlignment="1">
      <alignment horizontal="left" vertical="top"/>
    </xf>
    <xf numFmtId="49" fontId="0" fillId="0" borderId="0" xfId="0" applyNumberFormat="1" applyBorder="1" applyAlignment="1">
      <alignment horizontal="left" vertical="top"/>
    </xf>
    <xf numFmtId="49" fontId="0" fillId="0" borderId="6" xfId="0" applyNumberFormat="1" applyBorder="1" applyAlignment="1">
      <alignment horizontal="left" vertical="top"/>
    </xf>
    <xf numFmtId="49" fontId="0" fillId="0" borderId="12" xfId="0" applyNumberFormat="1" applyBorder="1" applyAlignment="1">
      <alignment horizontal="left" vertical="top"/>
    </xf>
    <xf numFmtId="49" fontId="0" fillId="0" borderId="9" xfId="0" applyNumberFormat="1" applyBorder="1" applyAlignment="1">
      <alignment horizontal="left" vertical="top"/>
    </xf>
    <xf numFmtId="49" fontId="0" fillId="0" borderId="7"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44" fontId="6" fillId="0" borderId="10" xfId="0" applyNumberFormat="1" applyFont="1" applyBorder="1" applyAlignment="1">
      <alignment horizontal="left"/>
    </xf>
    <xf numFmtId="0" fontId="6" fillId="0" borderId="13" xfId="0"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xf numFmtId="0" fontId="9" fillId="0" borderId="0" xfId="0" applyFont="1" applyAlignment="1">
      <alignment horizontal="center"/>
    </xf>
    <xf numFmtId="0" fontId="6" fillId="0" borderId="10" xfId="0" applyFont="1" applyBorder="1" applyAlignment="1">
      <alignment horizontal="left"/>
    </xf>
    <xf numFmtId="44" fontId="6" fillId="0" borderId="10" xfId="1" applyFont="1" applyBorder="1" applyAlignment="1">
      <alignment horizontal="left"/>
    </xf>
    <xf numFmtId="44" fontId="6" fillId="0" borderId="13" xfId="1" applyFont="1" applyBorder="1" applyAlignment="1">
      <alignment horizontal="left"/>
    </xf>
    <xf numFmtId="166" fontId="6" fillId="0" borderId="10" xfId="0" applyNumberFormat="1"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166" fontId="6" fillId="0" borderId="10" xfId="1" applyNumberFormat="1" applyFont="1" applyBorder="1" applyAlignment="1">
      <alignment horizontal="left"/>
    </xf>
    <xf numFmtId="166" fontId="6" fillId="0" borderId="13" xfId="1" applyNumberFormat="1" applyFont="1" applyBorder="1" applyAlignment="1">
      <alignment horizontal="left"/>
    </xf>
    <xf numFmtId="0" fontId="73" fillId="16" borderId="0" xfId="19" applyFont="1" applyFill="1" applyAlignment="1">
      <alignment vertical="top"/>
    </xf>
    <xf numFmtId="0" fontId="0" fillId="0" borderId="0" xfId="0" applyAlignment="1"/>
  </cellXfs>
  <cellStyles count="38">
    <cellStyle name="Accent1 2" xfId="4" xr:uid="{5FF43BF1-2A48-4D31-A77F-C86295EF62E0}"/>
    <cellStyle name="Accent2" xfId="31" builtinId="33"/>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omma 2 2 2 2" xfId="28" xr:uid="{F1AA6D14-E91F-4AC6-80AD-703D845543AC}"/>
    <cellStyle name="Comma 2 2 2 3" xfId="36" xr:uid="{F6A7C293-1649-4B82-BA68-AF726F2669FA}"/>
    <cellStyle name="Comma 2 2 3" xfId="24" xr:uid="{8295F489-46EE-4972-9E9D-0A4EB6BACBF2}"/>
    <cellStyle name="Comma 2 2 4" xfId="33" xr:uid="{8A6874E4-7977-4D6F-A087-A84A2D737FC9}"/>
    <cellStyle name="Comma 2 3" xfId="26" xr:uid="{CAB045F0-9DD1-4AF7-8B53-6CA4C85E1ED7}"/>
    <cellStyle name="Comma 2 4" xfId="34" xr:uid="{82B54072-B773-49F0-A97D-AC6E3979122D}"/>
    <cellStyle name="Currency" xfId="1" builtinId="4"/>
    <cellStyle name="Currency 2" xfId="15" xr:uid="{29C75CA2-49CF-433F-BAF9-C65F363F0A70}"/>
    <cellStyle name="Currency 2 2" xfId="27" xr:uid="{146C57BC-975B-4E10-88B5-42C43C2DDE81}"/>
    <cellStyle name="Currency 2 3" xfId="35" xr:uid="{16F00F05-61C0-49F3-A798-DB4AC8441955}"/>
    <cellStyle name="Currency 3" xfId="21" xr:uid="{6BCF7FBB-28CA-4C08-9A4E-6BF3F5EC1F73}"/>
    <cellStyle name="Currency 3 2" xfId="30" xr:uid="{7E198737-0885-41A3-8870-B5E9C154AF3A}"/>
    <cellStyle name="Currency 3 3" xfId="37" xr:uid="{E2A72979-A01C-45DD-B65B-258DA9F9F0C6}"/>
    <cellStyle name="Currency 4" xfId="23" xr:uid="{3678A456-4256-4E56-8595-DAC813F44B15}"/>
    <cellStyle name="Currency 5" xfId="32" xr:uid="{B034D9E2-641E-4DC3-9ABF-2C890BEC5A9C}"/>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3 2" xfId="29" xr:uid="{D85612DE-C8D2-4C40-B365-5E599C20CA56}"/>
    <cellStyle name="Normal 4" xfId="13" xr:uid="{933875F9-F950-4C05-A12D-4B58C87DB91F}"/>
    <cellStyle name="Normal 5" xfId="11" xr:uid="{5F7A35A9-29E0-4C2B-B112-2BBBD5C8CB42}"/>
    <cellStyle name="Normal 5 2" xfId="25" xr:uid="{B26AC86C-BB87-496A-BA30-CFB3384EC78B}"/>
    <cellStyle name="Per cent" xfId="9" builtinId="5"/>
    <cellStyle name="Percent 2" xfId="17" xr:uid="{CB4236E9-EFD2-42EC-92CA-9AAD633F5679}"/>
    <cellStyle name="Percent 2 2" xfId="7" xr:uid="{851E0969-4B96-465D-A735-89AF03F2DD9A}"/>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FF9933"/>
      <color rgb="FF00DC75"/>
      <color rgb="FFC6EFCE"/>
      <color rgb="FFFFE1E5"/>
      <color rgb="FF0000E1"/>
      <color rgb="FF0563C1"/>
      <color rgb="FF4472C4"/>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171236</xdr:colOff>
      <xdr:row>0</xdr:row>
      <xdr:rowOff>129887</xdr:rowOff>
    </xdr:from>
    <xdr:to>
      <xdr:col>17</xdr:col>
      <xdr:colOff>225031</xdr:colOff>
      <xdr:row>0</xdr:row>
      <xdr:rowOff>879417</xdr:rowOff>
    </xdr:to>
    <xdr:pic>
      <xdr:nvPicPr>
        <xdr:cNvPr id="2" name="Picture 1">
          <a:extLst>
            <a:ext uri="{FF2B5EF4-FFF2-40B4-BE49-F238E27FC236}">
              <a16:creationId xmlns:a16="http://schemas.microsoft.com/office/drawing/2014/main" id="{664DE76A-CACC-D7E8-8F63-AF035EF8A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04" y="129887"/>
          <a:ext cx="9959795" cy="7533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209550</xdr:rowOff>
    </xdr:from>
    <xdr:to>
      <xdr:col>4</xdr:col>
      <xdr:colOff>656251</xdr:colOff>
      <xdr:row>0</xdr:row>
      <xdr:rowOff>758025</xdr:rowOff>
    </xdr:to>
    <xdr:pic>
      <xdr:nvPicPr>
        <xdr:cNvPr id="4" name="Picture 3">
          <a:extLst>
            <a:ext uri="{FF2B5EF4-FFF2-40B4-BE49-F238E27FC236}">
              <a16:creationId xmlns:a16="http://schemas.microsoft.com/office/drawing/2014/main" id="{1A0397CE-1811-42CC-9B9F-600DA9A12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9550"/>
          <a:ext cx="7226120" cy="5465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295275</xdr:rowOff>
    </xdr:from>
    <xdr:to>
      <xdr:col>4</xdr:col>
      <xdr:colOff>1162050</xdr:colOff>
      <xdr:row>0</xdr:row>
      <xdr:rowOff>893096</xdr:rowOff>
    </xdr:to>
    <xdr:pic>
      <xdr:nvPicPr>
        <xdr:cNvPr id="2" name="Picture 1">
          <a:extLst>
            <a:ext uri="{FF2B5EF4-FFF2-40B4-BE49-F238E27FC236}">
              <a16:creationId xmlns:a16="http://schemas.microsoft.com/office/drawing/2014/main" id="{15F24642-1ECB-43A6-BABB-7012034D1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95275"/>
          <a:ext cx="7953375" cy="5978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11908</xdr:rowOff>
    </xdr:from>
    <xdr:to>
      <xdr:col>10</xdr:col>
      <xdr:colOff>1074420</xdr:colOff>
      <xdr:row>2</xdr:row>
      <xdr:rowOff>1009651</xdr:rowOff>
    </xdr:to>
    <xdr:sp macro="" textlink="">
      <xdr:nvSpPr>
        <xdr:cNvPr id="2" name="Rectangle 1">
          <a:extLst>
            <a:ext uri="{FF2B5EF4-FFF2-40B4-BE49-F238E27FC236}">
              <a16:creationId xmlns:a16="http://schemas.microsoft.com/office/drawing/2014/main" id="{6B5A3178-C210-4CBD-8A18-4444AF92D4BD}"/>
            </a:ext>
          </a:extLst>
        </xdr:cNvPr>
        <xdr:cNvSpPr/>
      </xdr:nvSpPr>
      <xdr:spPr>
        <a:xfrm>
          <a:off x="514350" y="11908"/>
          <a:ext cx="13999845" cy="1578768"/>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100" b="1" kern="100">
              <a:solidFill>
                <a:srgbClr val="000000"/>
              </a:solidFill>
              <a:effectLst/>
              <a:ea typeface="Calibri" panose="020F0502020204030204" pitchFamily="34" charset="0"/>
              <a:cs typeface="Times New Roman" panose="02020603050405020304" pitchFamily="18" charset="0"/>
            </a:rPr>
            <a:t>How to claim consultancy costs incurred by</a:t>
          </a:r>
          <a:r>
            <a:rPr lang="en-IE" sz="1100" b="1" kern="100" baseline="0">
              <a:solidFill>
                <a:srgbClr val="000000"/>
              </a:solidFill>
              <a:effectLst/>
              <a:ea typeface="Calibri" panose="020F0502020204030204" pitchFamily="34" charset="0"/>
              <a:cs typeface="Times New Roman" panose="02020603050405020304" pitchFamily="18" charset="0"/>
            </a:rPr>
            <a:t> the </a:t>
          </a:r>
          <a:r>
            <a:rPr lang="en-IE" sz="1100" b="1" kern="100">
              <a:solidFill>
                <a:srgbClr val="000000"/>
              </a:solidFill>
              <a:effectLst/>
              <a:ea typeface="Calibri" panose="020F0502020204030204" pitchFamily="34" charset="0"/>
              <a:cs typeface="Times New Roman" panose="02020603050405020304" pitchFamily="18" charset="0"/>
            </a:rPr>
            <a:t>grantee</a:t>
          </a:r>
          <a:r>
            <a:rPr lang="en-IE" sz="1100" b="1" kern="100" baseline="0">
              <a:solidFill>
                <a:srgbClr val="000000"/>
              </a:solidFill>
              <a:effectLst/>
              <a:ea typeface="Calibri" panose="020F0502020204030204" pitchFamily="34" charset="0"/>
              <a:cs typeface="Times New Roman" panose="02020603050405020304" pitchFamily="18" charset="0"/>
            </a:rPr>
            <a:t> company</a:t>
          </a:r>
          <a:r>
            <a:rPr lang="en-IE" sz="11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External daily rates may vary, but Enterprise Ireland support is limited to the first €900 per day including all travel and other costs.</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Where there is more than one consultancy firm involved on the project, the rate applies to each firm separately.</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For each invoice claimed, you must submit a copy of Bank or Company Credit Card Statement as proof of payment                       </a:t>
          </a:r>
          <a:r>
            <a:rPr lang="en-IE" sz="1100" b="0" i="0" u="none" strike="noStrike" baseline="0">
              <a:solidFill>
                <a:schemeClr val="dk1"/>
              </a:solidFill>
              <a:effectLst/>
              <a:latin typeface="+mn-lt"/>
              <a:ea typeface="+mn-ea"/>
              <a:cs typeface="+mn-cs"/>
            </a:rPr>
            <a:t>                                                                                                                                                                                                             </a:t>
          </a:r>
          <a:r>
            <a:rPr lang="en-IE" sz="1100" b="0" i="0">
              <a:solidFill>
                <a:schemeClr val="dk1"/>
              </a:solidFill>
              <a:effectLst/>
              <a:latin typeface="+mn-lt"/>
              <a:ea typeface="+mn-ea"/>
              <a:cs typeface="+mn-cs"/>
            </a:rPr>
            <a:t>•  </a:t>
          </a:r>
          <a:r>
            <a:rPr lang="en-IE" sz="1100" b="0" i="0" u="none" strike="noStrike" baseline="0">
              <a:solidFill>
                <a:schemeClr val="dk1"/>
              </a:solidFill>
              <a:effectLst/>
              <a:latin typeface="+mn-lt"/>
              <a:ea typeface="+mn-ea"/>
              <a:cs typeface="+mn-cs"/>
            </a:rPr>
            <a:t>Proof of Payment must show the Grantee Company Name, BIC and IBAN (or account number and sort code)</a:t>
          </a:r>
          <a:br>
            <a:rPr lang="en-IE" sz="1100" b="0" i="0" u="none" strike="noStrike">
              <a:solidFill>
                <a:schemeClr val="dk1"/>
              </a:solidFill>
              <a:effectLst/>
              <a:latin typeface="+mn-lt"/>
              <a:ea typeface="+mn-ea"/>
              <a:cs typeface="+mn-cs"/>
            </a:rPr>
          </a:br>
          <a:r>
            <a:rPr lang="en-IE" sz="1100" b="0" i="0" u="none" strike="noStrike">
              <a:solidFill>
                <a:schemeClr val="dk1"/>
              </a:solidFill>
              <a:effectLst/>
              <a:latin typeface="+mn-lt"/>
              <a:ea typeface="+mn-ea"/>
              <a:cs typeface="+mn-cs"/>
            </a:rPr>
            <a:t>•  Each entry must be given the pre-populated "Item No." (see Column A below). Please ensure that the corresponding invoice and proof of payment i.e. bank statement are clearly marked with the</a:t>
          </a:r>
          <a:r>
            <a:rPr lang="en-IE" sz="1100" b="0" i="0" u="none" strike="noStrike" baseline="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item number</a:t>
          </a:r>
          <a:r>
            <a:rPr lang="en-IE" sz="1100" b="0" i="0" u="none" strike="noStrike" baseline="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that it corresponds with.</a:t>
          </a:r>
          <a:r>
            <a:rPr lang="en-IE" sz="1100"/>
            <a:t> </a:t>
          </a: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11908</xdr:rowOff>
    </xdr:from>
    <xdr:to>
      <xdr:col>1</xdr:col>
      <xdr:colOff>9525</xdr:colOff>
      <xdr:row>2</xdr:row>
      <xdr:rowOff>1019175</xdr:rowOff>
    </xdr:to>
    <xdr:sp macro="" textlink="">
      <xdr:nvSpPr>
        <xdr:cNvPr id="3" name="Rectangle 2">
          <a:extLst>
            <a:ext uri="{FF2B5EF4-FFF2-40B4-BE49-F238E27FC236}">
              <a16:creationId xmlns:a16="http://schemas.microsoft.com/office/drawing/2014/main" id="{70964CBA-5762-407B-BDAC-B4F56C1ABFDC}"/>
            </a:ext>
          </a:extLst>
        </xdr:cNvPr>
        <xdr:cNvSpPr/>
      </xdr:nvSpPr>
      <xdr:spPr>
        <a:xfrm>
          <a:off x="0" y="11908"/>
          <a:ext cx="523875" cy="1588292"/>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9025B8BD-C539-44B1-9483-71A766634376}"/>
            </a:ext>
          </a:extLst>
        </xdr:cNvPr>
        <xdr:cNvSpPr txBox="1"/>
      </xdr:nvSpPr>
      <xdr:spPr>
        <a:xfrm>
          <a:off x="5511165" y="5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68580</xdr:colOff>
      <xdr:row>0</xdr:row>
      <xdr:rowOff>0</xdr:rowOff>
    </xdr:from>
    <xdr:to>
      <xdr:col>3</xdr:col>
      <xdr:colOff>3581400</xdr:colOff>
      <xdr:row>1</xdr:row>
      <xdr:rowOff>0</xdr:rowOff>
    </xdr:to>
    <xdr:sp macro="" textlink="">
      <xdr:nvSpPr>
        <xdr:cNvPr id="2" name="Rectangle 1">
          <a:extLst>
            <a:ext uri="{FF2B5EF4-FFF2-40B4-BE49-F238E27FC236}">
              <a16:creationId xmlns:a16="http://schemas.microsoft.com/office/drawing/2014/main" id="{124DAE38-7F94-4D85-825F-398A341BC13E}"/>
            </a:ext>
          </a:extLst>
        </xdr:cNvPr>
        <xdr:cNvSpPr/>
      </xdr:nvSpPr>
      <xdr:spPr>
        <a:xfrm>
          <a:off x="563880" y="0"/>
          <a:ext cx="7075170" cy="28384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Travel and Subsistence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subsistence, for travel or for mileage</a:t>
          </a:r>
          <a:r>
            <a:rPr lang="en-IE" sz="1100" b="0" kern="100" baseline="0">
              <a:solidFill>
                <a:srgbClr val="000000"/>
              </a:solidFill>
              <a:effectLst/>
              <a:ea typeface="Calibri" panose="020F0502020204030204" pitchFamily="34" charset="0"/>
              <a:cs typeface="Times New Roman" panose="02020603050405020304" pitchFamily="18" charset="0"/>
            </a:rPr>
            <a:t> 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Travel &amp; Subsistence is to support</a:t>
          </a:r>
          <a:r>
            <a:rPr lang="en-IE" sz="1100" kern="100">
              <a:solidFill>
                <a:sysClr val="windowText" lastClr="000000"/>
              </a:solidFill>
              <a:effectLst/>
              <a:ea typeface="Calibri" panose="020F0502020204030204" pitchFamily="34" charset="0"/>
              <a:cs typeface="Times New Roman" panose="02020603050405020304" pitchFamily="18" charset="0"/>
            </a:rPr>
            <a:t> </a:t>
          </a:r>
          <a:r>
            <a:rPr lang="en-IE" sz="1100" kern="100">
              <a:solidFill>
                <a:srgbClr val="000000"/>
              </a:solidFill>
              <a:effectLst/>
              <a:ea typeface="Calibri" panose="020F0502020204030204" pitchFamily="34" charset="0"/>
              <a:cs typeface="Times New Roman" panose="02020603050405020304" pitchFamily="18" charset="0"/>
            </a:rPr>
            <a:t>travel which can be shown to have been reasonably and wholly incurred to implement the work programme. </a:t>
          </a:r>
        </a:p>
        <a:p>
          <a:pPr marL="342900" lvl="0" indent="-342900">
            <a:lnSpc>
              <a:spcPct val="107000"/>
            </a:lnSpc>
            <a:spcAft>
              <a:spcPts val="0"/>
            </a:spcAft>
            <a:buFont typeface="Calibri" panose="020F0502020204030204" pitchFamily="34" charset="0"/>
            <a:buChar char="•"/>
          </a:pPr>
          <a:r>
            <a:rPr lang="en-IE" sz="1100" kern="100">
              <a:effectLst/>
              <a:ea typeface="Calibri" panose="020F0502020204030204" pitchFamily="34" charset="0"/>
              <a:cs typeface="Times New Roman" panose="02020603050405020304" pitchFamily="18" charset="0"/>
            </a:rPr>
            <a:t>Note that ONLY staff on the grantee payroll are eligible for support.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This also includes attendance and participation at trade fairs.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All travel expenses are subject to Enterprise Ireland’s current rate of travel and subsistence.</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Airline/Ferry/Rail Travel Costs:   </a:t>
          </a:r>
          <a:r>
            <a:rPr lang="en-IE" sz="1100" b="1" kern="100">
              <a:solidFill>
                <a:sysClr val="windowText" lastClr="000000"/>
              </a:solidFill>
              <a:effectLst/>
              <a:ea typeface="Calibri" panose="020F0502020204030204" pitchFamily="34" charset="0"/>
              <a:cs typeface="Times New Roman" panose="02020603050405020304" pitchFamily="18" charset="0"/>
            </a:rPr>
            <a:t>Submit the origianl itinerary email</a:t>
          </a:r>
          <a:r>
            <a:rPr lang="en-IE" sz="1100" kern="100">
              <a:solidFill>
                <a:srgbClr val="000000"/>
              </a:solidFill>
              <a:effectLst/>
              <a:ea typeface="Calibri" panose="020F0502020204030204" pitchFamily="34" charset="0"/>
              <a:cs typeface="Times New Roman" panose="02020603050405020304" pitchFamily="18" charset="0"/>
            </a:rPr>
            <a:t>.  No Proof of payment is needed for e-tickets.  Tickets must confirm an outward and return journey to calculate appropriate subsistence for each journey.  Airline tickets must state name, destination, travel dates, cost </a:t>
          </a:r>
          <a:r>
            <a:rPr lang="en-IE" sz="1100" kern="100">
              <a:solidFill>
                <a:sysClr val="windowText" lastClr="000000"/>
              </a:solidFill>
              <a:effectLst/>
              <a:ea typeface="Calibri" panose="020F0502020204030204" pitchFamily="34" charset="0"/>
              <a:cs typeface="Times New Roman" panose="02020603050405020304" pitchFamily="18" charset="0"/>
            </a:rPr>
            <a:t>and time/date of booking.</a:t>
          </a: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Car Hire:   </a:t>
          </a:r>
          <a:r>
            <a:rPr lang="en-IE" sz="1100" b="0" kern="100">
              <a:solidFill>
                <a:srgbClr val="000000"/>
              </a:solidFill>
              <a:effectLst/>
              <a:ea typeface="Calibri" panose="020F0502020204030204" pitchFamily="34" charset="0"/>
              <a:cs typeface="Times New Roman" panose="02020603050405020304" pitchFamily="18" charset="0"/>
            </a:rPr>
            <a:t>Su</a:t>
          </a:r>
          <a:r>
            <a:rPr lang="en-IE" sz="1100" kern="100">
              <a:solidFill>
                <a:srgbClr val="000000"/>
              </a:solidFill>
              <a:effectLst/>
              <a:ea typeface="Calibri" panose="020F0502020204030204" pitchFamily="34" charset="0"/>
              <a:cs typeface="Times New Roman" panose="02020603050405020304" pitchFamily="18" charset="0"/>
            </a:rPr>
            <a:t>bmit receipt/invoice and proof of payment.  Mileage is ineligible on hire cars.</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3</xdr:col>
      <xdr:colOff>3695701</xdr:colOff>
      <xdr:row>0</xdr:row>
      <xdr:rowOff>0</xdr:rowOff>
    </xdr:from>
    <xdr:to>
      <xdr:col>12</xdr:col>
      <xdr:colOff>0</xdr:colOff>
      <xdr:row>1</xdr:row>
      <xdr:rowOff>0</xdr:rowOff>
    </xdr:to>
    <xdr:sp macro="" textlink="">
      <xdr:nvSpPr>
        <xdr:cNvPr id="3" name="Rectangle 2">
          <a:extLst>
            <a:ext uri="{FF2B5EF4-FFF2-40B4-BE49-F238E27FC236}">
              <a16:creationId xmlns:a16="http://schemas.microsoft.com/office/drawing/2014/main" id="{FAB14707-01DA-4E16-86CB-FFE95158E402}"/>
            </a:ext>
          </a:extLst>
        </xdr:cNvPr>
        <xdr:cNvSpPr/>
      </xdr:nvSpPr>
      <xdr:spPr>
        <a:xfrm>
          <a:off x="7753351" y="0"/>
          <a:ext cx="7029450" cy="28384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6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Mileage: (Only Overseas mileage is eligible)</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of 60 cent/Km applies.</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ysClr val="windowText" lastClr="000000"/>
              </a:solidFill>
              <a:effectLst/>
              <a:ea typeface="Calibri" panose="020F0502020204030204" pitchFamily="34" charset="0"/>
              <a:cs typeface="Times New Roman" panose="02020603050405020304" pitchFamily="18" charset="0"/>
            </a:rPr>
            <a:t>Insert details of trip(s) by confirming the Eircodes of both the Starting and Finishing point in Destination &amp; Purpose column</a:t>
          </a:r>
          <a:r>
            <a:rPr lang="en-IE" sz="1100" kern="100">
              <a:solidFill>
                <a:srgbClr val="0070C0"/>
              </a:solidFill>
              <a:effectLst/>
              <a:ea typeface="Calibri" panose="020F0502020204030204" pitchFamily="34" charset="0"/>
              <a:cs typeface="Times New Roman" panose="02020603050405020304" pitchFamily="18" charset="0"/>
            </a:rPr>
            <a: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URL for route planner mileage calculation.</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journey length in kilometres (Km).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is inclusive of fuel.  Do not submit fuel costs/receipts with this claim. </a:t>
          </a:r>
          <a:endParaRPr lang="en-IE" sz="1100" kern="100">
            <a:effectLst/>
            <a:ea typeface="Calibri" panose="020F0502020204030204" pitchFamily="34" charset="0"/>
            <a:cs typeface="Times New Roman" panose="02020603050405020304" pitchFamily="18" charset="0"/>
          </a:endParaRPr>
        </a:p>
        <a:p>
          <a:pPr>
            <a:lnSpc>
              <a:spcPct val="100000"/>
            </a:lnSpc>
            <a:spcAft>
              <a:spcPts val="0"/>
            </a:spcAft>
          </a:pPr>
          <a:r>
            <a:rPr lang="en-IE" sz="5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Subsistence Rates:  	</a:t>
          </a:r>
          <a:r>
            <a:rPr lang="en-IE" sz="1100" kern="100">
              <a:solidFill>
                <a:srgbClr val="000000"/>
              </a:solidFill>
              <a:effectLst/>
              <a:latin typeface="+mn-lt"/>
              <a:ea typeface="Calibri" panose="020F0502020204030204" pitchFamily="34" charset="0"/>
              <a:cs typeface="Times New Roman" panose="02020603050405020304" pitchFamily="18" charset="0"/>
            </a:rPr>
            <a:t>Daily Allowance Rate,</a:t>
          </a:r>
          <a:r>
            <a:rPr lang="en-IE" sz="1100" kern="100" baseline="0">
              <a:solidFill>
                <a:srgbClr val="000000"/>
              </a:solidFill>
              <a:effectLst/>
              <a:latin typeface="+mn-lt"/>
              <a:ea typeface="Calibri" panose="020F0502020204030204" pitchFamily="34" charset="0"/>
              <a:cs typeface="Times New Roman" panose="02020603050405020304" pitchFamily="18" charset="0"/>
            </a:rPr>
            <a:t> o</a:t>
          </a:r>
          <a:r>
            <a:rPr lang="en-IE" sz="1100" kern="100">
              <a:solidFill>
                <a:srgbClr val="000000"/>
              </a:solidFill>
              <a:effectLst/>
              <a:latin typeface="+mn-lt"/>
              <a:ea typeface="Calibri" panose="020F0502020204030204" pitchFamily="34" charset="0"/>
              <a:cs typeface="Times New Roman" panose="02020603050405020304" pitchFamily="18" charset="0"/>
            </a:rPr>
            <a:t>verseas   = €60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domestic = €150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overseas   = €200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Note the Subsistence rate covers all out of pocket expenses including hotels, meals, taxis, parking, local fares, incidentals etc.  </a:t>
          </a:r>
        </a:p>
        <a:p>
          <a:pPr>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Do not submit </a:t>
          </a:r>
          <a:r>
            <a:rPr lang="en-IE" sz="1100" kern="100">
              <a:solidFill>
                <a:srgbClr val="000000"/>
              </a:solidFill>
              <a:effectLst/>
              <a:latin typeface="+mn-lt"/>
              <a:ea typeface="Calibri" panose="020F0502020204030204" pitchFamily="34" charset="0"/>
              <a:cs typeface="Times New Roman" panose="02020603050405020304" pitchFamily="18" charset="0"/>
            </a:rPr>
            <a:t>any invoices/receipts or proof of payment for subsistence.  Subsistence amount must agree with the Trip Information section.  24Hr allowance applies only when claiming an overnight. stay.</a:t>
          </a:r>
          <a:endParaRPr lang="en-IE" sz="1100" kern="100">
            <a:effectLst/>
            <a:ea typeface="Calibri" panose="020F0502020204030204" pitchFamily="34" charset="0"/>
            <a:cs typeface="Times New Roman" panose="02020603050405020304" pitchFamily="18" charset="0"/>
          </a:endParaRP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0</xdr:rowOff>
    </xdr:from>
    <xdr:to>
      <xdr:col>1</xdr:col>
      <xdr:colOff>66674</xdr:colOff>
      <xdr:row>1</xdr:row>
      <xdr:rowOff>0</xdr:rowOff>
    </xdr:to>
    <xdr:sp macro="" textlink="">
      <xdr:nvSpPr>
        <xdr:cNvPr id="4" name="Rectangle 3">
          <a:extLst>
            <a:ext uri="{FF2B5EF4-FFF2-40B4-BE49-F238E27FC236}">
              <a16:creationId xmlns:a16="http://schemas.microsoft.com/office/drawing/2014/main" id="{EF4E67AF-6DA8-47BE-A810-B6C7119F872A}"/>
            </a:ext>
          </a:extLst>
        </xdr:cNvPr>
        <xdr:cNvSpPr/>
      </xdr:nvSpPr>
      <xdr:spPr>
        <a:xfrm>
          <a:off x="0" y="0"/>
          <a:ext cx="561974" cy="29622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11908</xdr:rowOff>
    </xdr:from>
    <xdr:to>
      <xdr:col>8</xdr:col>
      <xdr:colOff>1371600</xdr:colOff>
      <xdr:row>2</xdr:row>
      <xdr:rowOff>1009651</xdr:rowOff>
    </xdr:to>
    <xdr:sp macro="" textlink="">
      <xdr:nvSpPr>
        <xdr:cNvPr id="2" name="Rectangle 1">
          <a:extLst>
            <a:ext uri="{FF2B5EF4-FFF2-40B4-BE49-F238E27FC236}">
              <a16:creationId xmlns:a16="http://schemas.microsoft.com/office/drawing/2014/main" id="{94E08286-9360-4882-8955-AB8E97636B8A}"/>
            </a:ext>
          </a:extLst>
        </xdr:cNvPr>
        <xdr:cNvSpPr/>
      </xdr:nvSpPr>
      <xdr:spPr>
        <a:xfrm>
          <a:off x="514350" y="11908"/>
          <a:ext cx="14297025" cy="1578768"/>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IE" sz="1100" b="1">
              <a:solidFill>
                <a:schemeClr val="dk1"/>
              </a:solidFill>
              <a:effectLst/>
              <a:latin typeface="+mn-lt"/>
              <a:ea typeface="+mn-ea"/>
              <a:cs typeface="+mn-cs"/>
            </a:rPr>
            <a:t>How to claim Promotional Activity costs incurred by</a:t>
          </a:r>
          <a:r>
            <a:rPr lang="en-IE" sz="1100" b="1" baseline="0">
              <a:solidFill>
                <a:schemeClr val="dk1"/>
              </a:solidFill>
              <a:effectLst/>
              <a:latin typeface="+mn-lt"/>
              <a:ea typeface="+mn-ea"/>
              <a:cs typeface="+mn-cs"/>
            </a:rPr>
            <a:t> the </a:t>
          </a:r>
          <a:r>
            <a:rPr lang="en-IE" sz="1100" b="1">
              <a:solidFill>
                <a:schemeClr val="dk1"/>
              </a:solidFill>
              <a:effectLst/>
              <a:latin typeface="+mn-lt"/>
              <a:ea typeface="+mn-ea"/>
              <a:cs typeface="+mn-cs"/>
            </a:rPr>
            <a:t>grantee</a:t>
          </a:r>
          <a:r>
            <a:rPr lang="en-IE" sz="1100" b="1" baseline="0">
              <a:solidFill>
                <a:schemeClr val="dk1"/>
              </a:solidFill>
              <a:effectLst/>
              <a:latin typeface="+mn-lt"/>
              <a:ea typeface="+mn-ea"/>
              <a:cs typeface="+mn-cs"/>
            </a:rPr>
            <a:t> company</a:t>
          </a:r>
          <a:r>
            <a:rPr lang="en-IE" sz="1100" b="1">
              <a:solidFill>
                <a:schemeClr val="dk1"/>
              </a:solidFill>
              <a:effectLst/>
              <a:latin typeface="+mn-lt"/>
              <a:ea typeface="+mn-ea"/>
              <a:cs typeface="+mn-cs"/>
            </a:rPr>
            <a:t>:</a:t>
          </a:r>
          <a:endParaRPr lang="en-IE">
            <a:effectLst/>
          </a:endParaRPr>
        </a:p>
        <a:p>
          <a:endParaRPr lang="en-IE" sz="1100" b="0" i="0">
            <a:solidFill>
              <a:schemeClr val="dk1"/>
            </a:solidFill>
            <a:effectLst/>
            <a:latin typeface="+mn-lt"/>
            <a:ea typeface="+mn-ea"/>
            <a:cs typeface="+mn-cs"/>
          </a:endParaRPr>
        </a:p>
        <a:p>
          <a:r>
            <a:rPr lang="en-IE" sz="1100" b="0" i="0">
              <a:solidFill>
                <a:schemeClr val="dk1"/>
              </a:solidFill>
              <a:effectLst/>
              <a:latin typeface="+mn-lt"/>
              <a:ea typeface="+mn-ea"/>
              <a:cs typeface="+mn-cs"/>
            </a:rPr>
            <a:t>•  Please refer to your Letter of Offer to confirm what expenditure has been approved. </a:t>
          </a:r>
          <a:endParaRPr lang="en-IE">
            <a:effectLst/>
          </a:endParaRPr>
        </a:p>
        <a:p>
          <a:r>
            <a:rPr lang="en-IE" sz="1100" b="0" i="0">
              <a:solidFill>
                <a:schemeClr val="dk1"/>
              </a:solidFill>
              <a:effectLst/>
              <a:latin typeface="+mn-lt"/>
              <a:ea typeface="+mn-ea"/>
              <a:cs typeface="+mn-cs"/>
            </a:rPr>
            <a:t>•  This may include awareness events, promotional material and website costs (excluding design)</a:t>
          </a:r>
          <a:endParaRPr lang="en-IE">
            <a:effectLst/>
          </a:endParaRPr>
        </a:p>
        <a:p>
          <a:r>
            <a:rPr lang="en-IE" sz="1100" b="0" i="0">
              <a:solidFill>
                <a:schemeClr val="dk1"/>
              </a:solidFill>
              <a:effectLst/>
              <a:latin typeface="+mn-lt"/>
              <a:ea typeface="+mn-ea"/>
              <a:cs typeface="+mn-cs"/>
            </a:rPr>
            <a:t>•  Please include details in the claim form for promotional materials costs and attach copy of invoices with proof of payment.  </a:t>
          </a:r>
          <a:endParaRPr lang="en-IE">
            <a:effectLst/>
          </a:endParaRPr>
        </a:p>
        <a:p>
          <a:r>
            <a:rPr lang="en-IE" sz="1100" b="0" i="0">
              <a:solidFill>
                <a:schemeClr val="dk1"/>
              </a:solidFill>
              <a:effectLst/>
              <a:latin typeface="+mn-lt"/>
              <a:ea typeface="+mn-ea"/>
              <a:cs typeface="+mn-cs"/>
            </a:rPr>
            <a:t>•  Maximum grant of €9,000 or 80% of eligible costs, whichever is the</a:t>
          </a:r>
          <a:r>
            <a:rPr lang="en-IE" sz="1100" b="0" i="0" baseline="0">
              <a:solidFill>
                <a:schemeClr val="dk1"/>
              </a:solidFill>
              <a:effectLst/>
              <a:latin typeface="+mn-lt"/>
              <a:ea typeface="+mn-ea"/>
              <a:cs typeface="+mn-cs"/>
            </a:rPr>
            <a:t> lesser.</a:t>
          </a:r>
          <a:endParaRPr lang="en-IE">
            <a:effectLst/>
          </a:endParaRPr>
        </a:p>
        <a:p>
          <a:r>
            <a:rPr lang="en-IE" sz="1100" b="0" i="0">
              <a:solidFill>
                <a:schemeClr val="dk1"/>
              </a:solidFill>
              <a:effectLst/>
              <a:latin typeface="+mn-lt"/>
              <a:ea typeface="+mn-ea"/>
              <a:cs typeface="+mn-cs"/>
            </a:rPr>
            <a:t>•  </a:t>
          </a:r>
          <a:r>
            <a:rPr lang="en-IE" sz="1100" b="0" i="0" baseline="0">
              <a:solidFill>
                <a:schemeClr val="dk1"/>
              </a:solidFill>
              <a:effectLst/>
              <a:latin typeface="+mn-lt"/>
              <a:ea typeface="+mn-ea"/>
              <a:cs typeface="+mn-cs"/>
            </a:rPr>
            <a:t>Travel costs to and from a function or taxis are not permitted. </a:t>
          </a:r>
        </a:p>
        <a:p>
          <a:r>
            <a:rPr lang="en-IE" sz="1100" b="0" i="0">
              <a:solidFill>
                <a:schemeClr val="dk1"/>
              </a:solidFill>
              <a:effectLst/>
              <a:latin typeface="+mn-lt"/>
              <a:ea typeface="+mn-ea"/>
              <a:cs typeface="+mn-cs"/>
            </a:rPr>
            <a:t>•  Each entry must be given the pre-populated "Item No." (see Column A below). Please ensure that the corresponding invoice and proof of payment i.e. bank statement are clearly marked with the</a:t>
          </a:r>
          <a:r>
            <a:rPr lang="en-IE" sz="1100" b="0" i="0" baseline="0">
              <a:solidFill>
                <a:schemeClr val="dk1"/>
              </a:solidFill>
              <a:effectLst/>
              <a:latin typeface="+mn-lt"/>
              <a:ea typeface="+mn-ea"/>
              <a:cs typeface="+mn-cs"/>
            </a:rPr>
            <a:t> </a:t>
          </a:r>
          <a:r>
            <a:rPr lang="en-IE" sz="1100" b="0" i="0">
              <a:solidFill>
                <a:schemeClr val="dk1"/>
              </a:solidFill>
              <a:effectLst/>
              <a:latin typeface="+mn-lt"/>
              <a:ea typeface="+mn-ea"/>
              <a:cs typeface="+mn-cs"/>
            </a:rPr>
            <a:t>item number</a:t>
          </a:r>
          <a:r>
            <a:rPr lang="en-IE" sz="1100" b="0" i="0" baseline="0">
              <a:solidFill>
                <a:schemeClr val="dk1"/>
              </a:solidFill>
              <a:effectLst/>
              <a:latin typeface="+mn-lt"/>
              <a:ea typeface="+mn-ea"/>
              <a:cs typeface="+mn-cs"/>
            </a:rPr>
            <a:t> </a:t>
          </a:r>
          <a:r>
            <a:rPr lang="en-IE" sz="1100" b="0" i="0">
              <a:solidFill>
                <a:schemeClr val="dk1"/>
              </a:solidFill>
              <a:effectLst/>
              <a:latin typeface="+mn-lt"/>
              <a:ea typeface="+mn-ea"/>
              <a:cs typeface="+mn-cs"/>
            </a:rPr>
            <a:t>that it corresponds with.</a:t>
          </a:r>
          <a:r>
            <a:rPr lang="en-IE" sz="1100">
              <a:solidFill>
                <a:schemeClr val="dk1"/>
              </a:solidFill>
              <a:effectLst/>
              <a:latin typeface="+mn-lt"/>
              <a:ea typeface="+mn-ea"/>
              <a:cs typeface="+mn-cs"/>
            </a:rPr>
            <a:t>  </a:t>
          </a:r>
          <a:endParaRPr lang="en-IE">
            <a:effectLst/>
          </a:endParaRPr>
        </a:p>
      </xdr:txBody>
    </xdr:sp>
    <xdr:clientData/>
  </xdr:twoCellAnchor>
  <xdr:twoCellAnchor>
    <xdr:from>
      <xdr:col>0</xdr:col>
      <xdr:colOff>0</xdr:colOff>
      <xdr:row>0</xdr:row>
      <xdr:rowOff>11908</xdr:rowOff>
    </xdr:from>
    <xdr:to>
      <xdr:col>1</xdr:col>
      <xdr:colOff>9525</xdr:colOff>
      <xdr:row>2</xdr:row>
      <xdr:rowOff>1019175</xdr:rowOff>
    </xdr:to>
    <xdr:sp macro="" textlink="">
      <xdr:nvSpPr>
        <xdr:cNvPr id="3" name="Rectangle 2">
          <a:extLst>
            <a:ext uri="{FF2B5EF4-FFF2-40B4-BE49-F238E27FC236}">
              <a16:creationId xmlns:a16="http://schemas.microsoft.com/office/drawing/2014/main" id="{7739C251-4295-403C-AEF2-4FD70EE760A8}"/>
            </a:ext>
          </a:extLst>
        </xdr:cNvPr>
        <xdr:cNvSpPr/>
      </xdr:nvSpPr>
      <xdr:spPr>
        <a:xfrm>
          <a:off x="0" y="11908"/>
          <a:ext cx="523875" cy="1588292"/>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0</xdr:colOff>
      <xdr:row>2</xdr:row>
      <xdr:rowOff>563880</xdr:rowOff>
    </xdr:from>
    <xdr:ext cx="184731" cy="264560"/>
    <xdr:sp macro="" textlink="">
      <xdr:nvSpPr>
        <xdr:cNvPr id="4" name="TextBox 3">
          <a:extLst>
            <a:ext uri="{FF2B5EF4-FFF2-40B4-BE49-F238E27FC236}">
              <a16:creationId xmlns:a16="http://schemas.microsoft.com/office/drawing/2014/main" id="{DCCEE3C8-73F9-498A-985C-E75B22E9FEFC}"/>
            </a:ext>
          </a:extLst>
        </xdr:cNvPr>
        <xdr:cNvSpPr txBox="1"/>
      </xdr:nvSpPr>
      <xdr:spPr>
        <a:xfrm>
          <a:off x="6063615" y="11449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28575</xdr:colOff>
      <xdr:row>0</xdr:row>
      <xdr:rowOff>19049</xdr:rowOff>
    </xdr:from>
    <xdr:to>
      <xdr:col>6</xdr:col>
      <xdr:colOff>0</xdr:colOff>
      <xdr:row>0</xdr:row>
      <xdr:rowOff>1647824</xdr:rowOff>
    </xdr:to>
    <xdr:sp macro="" textlink="">
      <xdr:nvSpPr>
        <xdr:cNvPr id="3" name="Rectangle 2">
          <a:extLst>
            <a:ext uri="{FF2B5EF4-FFF2-40B4-BE49-F238E27FC236}">
              <a16:creationId xmlns:a16="http://schemas.microsoft.com/office/drawing/2014/main" id="{B6386993-5F15-4779-85E1-F455FDBAB9A0}"/>
            </a:ext>
          </a:extLst>
        </xdr:cNvPr>
        <xdr:cNvSpPr/>
      </xdr:nvSpPr>
      <xdr:spPr>
        <a:xfrm>
          <a:off x="609600" y="400049"/>
          <a:ext cx="9058275" cy="16287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100" b="1" kern="100">
              <a:solidFill>
                <a:srgbClr val="000000"/>
              </a:solidFill>
              <a:effectLst/>
              <a:ea typeface="Calibri" panose="020F0502020204030204" pitchFamily="34" charset="0"/>
              <a:cs typeface="Times New Roman" panose="02020603050405020304" pitchFamily="18" charset="0"/>
            </a:rPr>
            <a:t>How to claim Rental costs costs incurred by</a:t>
          </a:r>
          <a:r>
            <a:rPr lang="en-IE" sz="1100" b="1" kern="100" baseline="0">
              <a:solidFill>
                <a:srgbClr val="000000"/>
              </a:solidFill>
              <a:effectLst/>
              <a:ea typeface="Calibri" panose="020F0502020204030204" pitchFamily="34" charset="0"/>
              <a:cs typeface="Times New Roman" panose="02020603050405020304" pitchFamily="18" charset="0"/>
            </a:rPr>
            <a:t> the </a:t>
          </a:r>
          <a:r>
            <a:rPr lang="en-IE" sz="1100" b="1" kern="100">
              <a:solidFill>
                <a:srgbClr val="000000"/>
              </a:solidFill>
              <a:effectLst/>
              <a:ea typeface="Calibri" panose="020F0502020204030204" pitchFamily="34" charset="0"/>
              <a:cs typeface="Times New Roman" panose="02020603050405020304" pitchFamily="18" charset="0"/>
            </a:rPr>
            <a:t>grantee</a:t>
          </a:r>
          <a:r>
            <a:rPr lang="en-IE" sz="1100" b="1" kern="100" baseline="0">
              <a:solidFill>
                <a:srgbClr val="000000"/>
              </a:solidFill>
              <a:effectLst/>
              <a:ea typeface="Calibri" panose="020F0502020204030204" pitchFamily="34" charset="0"/>
              <a:cs typeface="Times New Roman" panose="02020603050405020304" pitchFamily="18" charset="0"/>
            </a:rPr>
            <a:t> company</a:t>
          </a:r>
          <a:r>
            <a:rPr lang="en-IE" sz="1100" b="1" kern="100">
              <a:solidFill>
                <a:srgbClr val="000000"/>
              </a:solidFill>
              <a:effectLst/>
              <a:ea typeface="Calibri" panose="020F0502020204030204" pitchFamily="34" charset="0"/>
              <a:cs typeface="Times New Roman" panose="02020603050405020304" pitchFamily="18" charset="0"/>
            </a:rPr>
            <a:t>:</a:t>
          </a:r>
          <a:endParaRPr lang="en-IE" sz="1100" b="0" i="0" kern="0">
            <a:solidFill>
              <a:schemeClr val="dk1"/>
            </a:solidFill>
            <a:effectLst/>
            <a:latin typeface="+mn-lt"/>
            <a:ea typeface="+mn-ea"/>
            <a:cs typeface="+mn-cs"/>
          </a:endParaRPr>
        </a:p>
        <a:p>
          <a:pPr>
            <a:lnSpc>
              <a:spcPct val="100000"/>
            </a:lnSpc>
            <a:spcAft>
              <a:spcPts val="0"/>
            </a:spcAft>
          </a:pPr>
          <a:endParaRPr lang="en-IE" sz="1100" b="1" kern="100">
            <a:solidFill>
              <a:srgbClr val="000000"/>
            </a:solidFill>
            <a:effectLst/>
            <a:ea typeface="Calibri" panose="020F0502020204030204" pitchFamily="34" charset="0"/>
            <a:cs typeface="Times New Roman" panose="02020603050405020304" pitchFamily="18" charset="0"/>
          </a:endParaRPr>
        </a:p>
        <a:p>
          <a:pPr>
            <a:lnSpc>
              <a:spcPct val="100000"/>
            </a:lnSpc>
            <a:spcAft>
              <a:spcPts val="0"/>
            </a:spcAft>
          </a:pPr>
          <a:r>
            <a:rPr lang="en-IE" sz="1100" b="0" i="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Please refer to your Letter of Offer to confirm what expenditure has been approved. </a:t>
          </a:r>
        </a:p>
        <a:p>
          <a:pPr>
            <a:lnSpc>
              <a:spcPct val="100000"/>
            </a:lnSpc>
            <a:spcAft>
              <a:spcPts val="0"/>
            </a:spcAft>
          </a:pPr>
          <a:r>
            <a:rPr lang="en-IE" sz="1100" b="0" i="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Where it</a:t>
          </a:r>
          <a:r>
            <a:rPr lang="en-IE" sz="1100" b="0" i="0" u="none" strike="noStrike" baseline="0">
              <a:solidFill>
                <a:schemeClr val="dk1"/>
              </a:solidFill>
              <a:effectLst/>
              <a:latin typeface="+mn-lt"/>
              <a:ea typeface="+mn-ea"/>
              <a:cs typeface="+mn-cs"/>
            </a:rPr>
            <a:t> is necessary to rent a temporary premises in the initial phase to commence delivery. Effective start date of the project. Maximum duration 1 year.</a:t>
          </a:r>
        </a:p>
        <a:p>
          <a:pPr>
            <a:lnSpc>
              <a:spcPct val="100000"/>
            </a:lnSpc>
            <a:spcAft>
              <a:spcPts val="0"/>
            </a:spcAft>
          </a:pPr>
          <a:r>
            <a:rPr lang="en-IE" sz="1100" b="0" i="0">
              <a:solidFill>
                <a:schemeClr val="dk1"/>
              </a:solidFill>
              <a:effectLst/>
              <a:latin typeface="+mn-lt"/>
              <a:ea typeface="+mn-ea"/>
              <a:cs typeface="+mn-cs"/>
            </a:rPr>
            <a:t>• A copy of the lease (in the grantee Company name only) must be submitted with your first claim.</a:t>
          </a:r>
        </a:p>
        <a:p>
          <a:pPr>
            <a:lnSpc>
              <a:spcPct val="100000"/>
            </a:lnSpc>
            <a:spcAft>
              <a:spcPts val="0"/>
            </a:spcAft>
          </a:pPr>
          <a:r>
            <a:rPr lang="en-IE" sz="1100" b="0" i="0" u="none" strike="noStrike">
              <a:solidFill>
                <a:schemeClr val="dk1"/>
              </a:solidFill>
              <a:effectLst/>
              <a:latin typeface="+mn-lt"/>
              <a:ea typeface="+mn-ea"/>
              <a:cs typeface="+mn-cs"/>
            </a:rPr>
            <a:t>• Final invoice and proof of payment on lease will be required before the Final Claim Date.</a:t>
          </a:r>
        </a:p>
      </xdr:txBody>
    </xdr:sp>
    <xdr:clientData/>
  </xdr:twoCellAnchor>
  <xdr:twoCellAnchor>
    <xdr:from>
      <xdr:col>0</xdr:col>
      <xdr:colOff>0</xdr:colOff>
      <xdr:row>0</xdr:row>
      <xdr:rowOff>0</xdr:rowOff>
    </xdr:from>
    <xdr:to>
      <xdr:col>1</xdr:col>
      <xdr:colOff>28575</xdr:colOff>
      <xdr:row>0</xdr:row>
      <xdr:rowOff>1657350</xdr:rowOff>
    </xdr:to>
    <xdr:sp macro="" textlink="">
      <xdr:nvSpPr>
        <xdr:cNvPr id="5" name="Rectangle 4">
          <a:extLst>
            <a:ext uri="{FF2B5EF4-FFF2-40B4-BE49-F238E27FC236}">
              <a16:creationId xmlns:a16="http://schemas.microsoft.com/office/drawing/2014/main" id="{82E3729F-E363-4E09-9FC0-6F7F150D13FB}"/>
            </a:ext>
          </a:extLst>
        </xdr:cNvPr>
        <xdr:cNvSpPr/>
      </xdr:nvSpPr>
      <xdr:spPr>
        <a:xfrm>
          <a:off x="0" y="0"/>
          <a:ext cx="609600" cy="1657350"/>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44</xdr:row>
      <xdr:rowOff>47625</xdr:rowOff>
    </xdr:from>
    <xdr:to>
      <xdr:col>5</xdr:col>
      <xdr:colOff>1567570</xdr:colOff>
      <xdr:row>44</xdr:row>
      <xdr:rowOff>752475</xdr:rowOff>
    </xdr:to>
    <xdr:pic>
      <xdr:nvPicPr>
        <xdr:cNvPr id="2" name="Picture 1">
          <a:extLst>
            <a:ext uri="{FF2B5EF4-FFF2-40B4-BE49-F238E27FC236}">
              <a16:creationId xmlns:a16="http://schemas.microsoft.com/office/drawing/2014/main" id="{EC09CB68-105B-4F1F-AD3A-ED405FBEA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1191875"/>
          <a:ext cx="6749170" cy="704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0</xdr:row>
      <xdr:rowOff>209549</xdr:rowOff>
    </xdr:from>
    <xdr:to>
      <xdr:col>4</xdr:col>
      <xdr:colOff>2420530</xdr:colOff>
      <xdr:row>0</xdr:row>
      <xdr:rowOff>904875</xdr:rowOff>
    </xdr:to>
    <xdr:pic>
      <xdr:nvPicPr>
        <xdr:cNvPr id="2" name="Picture 1">
          <a:extLst>
            <a:ext uri="{FF2B5EF4-FFF2-40B4-BE49-F238E27FC236}">
              <a16:creationId xmlns:a16="http://schemas.microsoft.com/office/drawing/2014/main" id="{659ECB8A-D91A-42D5-8459-E2BA328AF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9549"/>
          <a:ext cx="9192805" cy="69532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supports/clai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confirmation@enterprise-ireland.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terprise-ireland.com/en/supports/claims/smart-region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8"/>
  <sheetViews>
    <sheetView showGridLines="0" tabSelected="1" zoomScaleNormal="100" workbookViewId="0">
      <selection activeCell="X75" sqref="X75"/>
    </sheetView>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80.099999999999994" customHeight="1" x14ac:dyDescent="0.25">
      <c r="B1" s="414"/>
      <c r="C1" s="414"/>
      <c r="D1" s="414"/>
      <c r="E1" s="414"/>
      <c r="F1" s="414"/>
      <c r="G1" s="414"/>
      <c r="H1" s="414"/>
      <c r="I1" s="414"/>
      <c r="J1" s="414"/>
      <c r="K1" s="414"/>
      <c r="L1" s="414"/>
      <c r="M1" s="414"/>
      <c r="N1" s="414"/>
      <c r="O1" s="414"/>
      <c r="P1" s="414"/>
      <c r="Q1" s="414"/>
      <c r="R1" s="414"/>
    </row>
    <row r="2" spans="2:19" ht="9.9499999999999993" customHeight="1" x14ac:dyDescent="0.25"/>
    <row r="3" spans="2:19" ht="60" customHeight="1" x14ac:dyDescent="0.25">
      <c r="B3" s="415" t="s">
        <v>205</v>
      </c>
      <c r="C3" s="415"/>
      <c r="D3" s="415"/>
      <c r="E3" s="415"/>
      <c r="F3" s="415"/>
      <c r="G3" s="415"/>
      <c r="H3" s="415"/>
      <c r="I3" s="415"/>
      <c r="J3" s="415"/>
      <c r="K3" s="415"/>
      <c r="L3" s="415"/>
      <c r="M3" s="415"/>
      <c r="N3" s="415"/>
      <c r="O3" s="415"/>
      <c r="P3" s="415"/>
      <c r="Q3" s="415"/>
      <c r="R3" s="415"/>
    </row>
    <row r="4" spans="2:19" ht="9.9499999999999993" customHeight="1" x14ac:dyDescent="0.3">
      <c r="B4" s="49"/>
      <c r="C4" s="50"/>
      <c r="D4" s="51"/>
      <c r="E4" s="52"/>
      <c r="F4" s="52"/>
      <c r="G4" s="52"/>
      <c r="H4" s="52"/>
      <c r="I4" s="52"/>
      <c r="J4" s="52"/>
      <c r="K4" s="52"/>
      <c r="L4" s="52"/>
      <c r="M4" s="52"/>
      <c r="N4" s="52"/>
      <c r="O4" s="52"/>
    </row>
    <row r="5" spans="2:19" s="81" customFormat="1" ht="20.100000000000001" customHeight="1" x14ac:dyDescent="0.25">
      <c r="B5" s="77" t="s">
        <v>0</v>
      </c>
      <c r="C5" s="78"/>
      <c r="D5" s="78"/>
      <c r="E5" s="79"/>
      <c r="F5" s="79"/>
      <c r="G5" s="79"/>
      <c r="H5" s="79"/>
      <c r="I5" s="79"/>
      <c r="J5" s="79"/>
      <c r="K5" s="79"/>
      <c r="L5" s="79"/>
      <c r="M5" s="79"/>
      <c r="N5" s="79"/>
      <c r="O5" s="79"/>
    </row>
    <row r="6" spans="2:19" s="83" customFormat="1" ht="20.100000000000001" customHeight="1" x14ac:dyDescent="0.25">
      <c r="B6" s="612" t="s">
        <v>222</v>
      </c>
      <c r="C6" s="613"/>
      <c r="D6" s="613"/>
      <c r="E6" s="613"/>
      <c r="F6" s="613"/>
      <c r="G6" s="613"/>
      <c r="H6" s="82"/>
      <c r="I6" s="82"/>
      <c r="J6" s="82"/>
      <c r="K6" s="82"/>
      <c r="L6" s="82"/>
      <c r="M6" s="82"/>
      <c r="N6" s="82"/>
      <c r="O6" s="82"/>
    </row>
    <row r="7" spans="2:19" ht="15" customHeight="1" x14ac:dyDescent="0.25">
      <c r="B7" s="72"/>
      <c r="C7" s="53"/>
      <c r="D7" s="53"/>
      <c r="E7" s="53"/>
      <c r="F7" s="53"/>
      <c r="G7" s="53"/>
      <c r="H7" s="53"/>
      <c r="I7" s="53"/>
      <c r="J7" s="53"/>
      <c r="K7" s="53"/>
      <c r="L7" s="53"/>
      <c r="M7" s="53"/>
      <c r="N7" s="53"/>
      <c r="O7" s="53"/>
      <c r="P7" s="53"/>
      <c r="Q7" s="53"/>
      <c r="R7" s="53"/>
      <c r="S7" s="53"/>
    </row>
    <row r="8" spans="2:19" s="29" customFormat="1" ht="30" customHeight="1" x14ac:dyDescent="0.25">
      <c r="B8" s="418" t="s">
        <v>138</v>
      </c>
      <c r="C8" s="418"/>
      <c r="D8" s="418"/>
      <c r="E8" s="418"/>
      <c r="F8" s="418"/>
      <c r="G8" s="418"/>
      <c r="H8" s="418"/>
      <c r="I8" s="418"/>
      <c r="J8" s="418"/>
      <c r="K8" s="418"/>
      <c r="L8" s="418"/>
      <c r="M8" s="418"/>
      <c r="N8" s="418"/>
      <c r="O8" s="418"/>
      <c r="P8" s="418"/>
      <c r="Q8" s="418"/>
      <c r="R8" s="418"/>
      <c r="S8" s="111"/>
    </row>
    <row r="9" spans="2:19" s="110" customFormat="1" ht="75.75" customHeight="1" x14ac:dyDescent="0.25">
      <c r="B9" s="419" t="s">
        <v>139</v>
      </c>
      <c r="C9" s="420"/>
      <c r="D9" s="420"/>
      <c r="E9" s="420"/>
      <c r="F9" s="420"/>
      <c r="G9" s="420"/>
      <c r="H9" s="420"/>
      <c r="I9" s="420"/>
      <c r="J9" s="420"/>
      <c r="K9" s="420"/>
      <c r="L9" s="420"/>
      <c r="M9" s="420"/>
      <c r="N9" s="420"/>
      <c r="O9" s="420"/>
      <c r="P9" s="420"/>
      <c r="Q9" s="420"/>
      <c r="R9" s="420"/>
      <c r="S9" s="53"/>
    </row>
    <row r="10" spans="2:19" s="107" customFormat="1" ht="14.25" customHeight="1" x14ac:dyDescent="0.25">
      <c r="B10" s="72"/>
      <c r="C10" s="53"/>
      <c r="D10" s="53"/>
      <c r="E10" s="53"/>
      <c r="F10" s="53"/>
      <c r="G10" s="53"/>
      <c r="H10" s="53"/>
      <c r="I10" s="53"/>
      <c r="J10" s="53"/>
      <c r="K10" s="53"/>
      <c r="L10" s="53"/>
      <c r="M10" s="53"/>
      <c r="N10" s="53"/>
      <c r="O10" s="53"/>
      <c r="P10" s="53"/>
      <c r="Q10" s="53"/>
      <c r="R10" s="53"/>
      <c r="S10" s="53"/>
    </row>
    <row r="11" spans="2:19" ht="30" customHeight="1" x14ac:dyDescent="0.25">
      <c r="B11" s="77" t="s">
        <v>1</v>
      </c>
      <c r="C11" s="78"/>
      <c r="D11" s="78"/>
      <c r="E11" s="52"/>
      <c r="F11" s="52"/>
      <c r="G11" s="52"/>
      <c r="H11" s="52"/>
      <c r="I11" s="52"/>
      <c r="J11" s="52"/>
      <c r="K11" s="52"/>
      <c r="L11" s="52"/>
      <c r="M11" s="52"/>
      <c r="N11" s="52"/>
      <c r="O11" s="52"/>
    </row>
    <row r="12" spans="2:19" ht="50.1" customHeight="1" x14ac:dyDescent="0.25">
      <c r="B12" s="416" t="s">
        <v>2</v>
      </c>
      <c r="C12" s="417"/>
      <c r="D12" s="417"/>
      <c r="E12" s="417"/>
      <c r="F12" s="417"/>
      <c r="G12" s="417"/>
      <c r="H12" s="417"/>
      <c r="I12" s="417"/>
      <c r="J12" s="417"/>
      <c r="K12" s="417"/>
      <c r="L12" s="417"/>
      <c r="M12" s="417"/>
      <c r="N12" s="417"/>
      <c r="O12" s="417"/>
      <c r="P12" s="417"/>
      <c r="Q12" s="417"/>
      <c r="R12" s="417"/>
    </row>
    <row r="13" spans="2:19" ht="15" customHeight="1" x14ac:dyDescent="0.25">
      <c r="B13" s="84"/>
      <c r="C13" s="85"/>
      <c r="D13" s="85"/>
      <c r="E13" s="85"/>
      <c r="F13" s="85"/>
      <c r="G13" s="85"/>
      <c r="H13" s="85"/>
      <c r="I13" s="85"/>
      <c r="J13" s="85"/>
      <c r="K13" s="85"/>
      <c r="L13" s="85"/>
      <c r="M13" s="85"/>
      <c r="N13" s="85"/>
      <c r="O13" s="85"/>
      <c r="P13" s="85"/>
      <c r="Q13" s="85"/>
      <c r="R13" s="85"/>
    </row>
    <row r="14" spans="2:19" ht="30" customHeight="1" x14ac:dyDescent="0.25">
      <c r="B14" s="77" t="s">
        <v>3</v>
      </c>
      <c r="C14" s="78"/>
      <c r="D14" s="78"/>
      <c r="E14" s="79"/>
      <c r="F14" s="79"/>
      <c r="G14" s="52"/>
      <c r="H14" s="52"/>
      <c r="I14" s="52"/>
      <c r="J14" s="52"/>
      <c r="K14" s="52"/>
      <c r="L14" s="52"/>
      <c r="M14" s="52"/>
      <c r="N14" s="52"/>
      <c r="O14" s="52"/>
    </row>
    <row r="15" spans="2:19" ht="64.5" customHeight="1" x14ac:dyDescent="0.25">
      <c r="B15" s="405" t="s">
        <v>221</v>
      </c>
      <c r="C15" s="406"/>
      <c r="D15" s="406"/>
      <c r="E15" s="406"/>
      <c r="F15" s="406"/>
      <c r="G15" s="406"/>
      <c r="H15" s="406"/>
      <c r="I15" s="406"/>
      <c r="J15" s="406"/>
      <c r="K15" s="406"/>
      <c r="L15" s="406"/>
      <c r="M15" s="406"/>
      <c r="N15" s="406"/>
      <c r="O15" s="406"/>
      <c r="P15" s="406"/>
      <c r="Q15" s="406"/>
      <c r="R15" s="406"/>
    </row>
    <row r="16" spans="2:19" s="105" customFormat="1" ht="15.75" customHeight="1" x14ac:dyDescent="0.25">
      <c r="B16" s="106"/>
    </row>
    <row r="17" spans="1:18" ht="30" customHeight="1" x14ac:dyDescent="0.25">
      <c r="B17" s="77" t="s">
        <v>4</v>
      </c>
      <c r="C17" s="81"/>
    </row>
    <row r="18" spans="1:18" ht="120" customHeight="1" x14ac:dyDescent="0.25">
      <c r="B18" s="409" t="s">
        <v>145</v>
      </c>
      <c r="C18" s="409"/>
      <c r="D18" s="409"/>
      <c r="E18" s="409"/>
      <c r="F18" s="409"/>
      <c r="G18" s="409"/>
      <c r="H18" s="409"/>
      <c r="I18" s="409"/>
      <c r="J18" s="409"/>
      <c r="K18" s="409"/>
      <c r="L18" s="409"/>
      <c r="M18" s="409"/>
      <c r="N18" s="409"/>
      <c r="O18" s="409"/>
      <c r="P18" s="409"/>
      <c r="Q18" s="409"/>
      <c r="R18" s="409"/>
    </row>
    <row r="19" spans="1:18" ht="15.75" customHeight="1" x14ac:dyDescent="0.25">
      <c r="B19" s="96"/>
      <c r="C19" s="96"/>
      <c r="D19" s="96"/>
      <c r="E19" s="96"/>
      <c r="F19" s="96"/>
      <c r="G19" s="96"/>
      <c r="H19" s="96"/>
      <c r="I19" s="96"/>
      <c r="J19" s="96"/>
      <c r="K19" s="96"/>
      <c r="L19" s="96"/>
      <c r="M19" s="96"/>
      <c r="N19" s="96"/>
      <c r="O19" s="96"/>
      <c r="P19" s="96"/>
      <c r="Q19" s="96"/>
      <c r="R19" s="96"/>
    </row>
    <row r="20" spans="1:18" ht="30" customHeight="1" x14ac:dyDescent="0.25">
      <c r="B20" s="77" t="s">
        <v>5</v>
      </c>
      <c r="C20" s="78"/>
      <c r="D20" s="78"/>
      <c r="E20" s="52"/>
      <c r="F20" s="52"/>
      <c r="G20" s="52"/>
      <c r="H20" s="52"/>
      <c r="I20" s="52"/>
      <c r="J20" s="52"/>
      <c r="K20" s="52"/>
      <c r="L20" s="52"/>
      <c r="M20" s="52"/>
      <c r="N20" s="52"/>
      <c r="O20" s="52"/>
    </row>
    <row r="21" spans="1:18" s="55" customFormat="1" ht="24.95" customHeight="1" x14ac:dyDescent="0.25">
      <c r="B21" s="407" t="s">
        <v>6</v>
      </c>
      <c r="C21" s="407"/>
      <c r="D21" s="407"/>
      <c r="E21" s="407"/>
      <c r="F21" s="407"/>
      <c r="G21" s="407"/>
      <c r="H21" s="407"/>
      <c r="I21" s="407"/>
      <c r="J21" s="407"/>
      <c r="K21" s="407"/>
      <c r="L21" s="407"/>
      <c r="M21" s="407"/>
      <c r="N21" s="407"/>
      <c r="O21" s="407"/>
      <c r="P21" s="407"/>
      <c r="Q21" s="407"/>
      <c r="R21" s="407"/>
    </row>
    <row r="22" spans="1:18" s="55" customFormat="1" ht="90" customHeight="1" x14ac:dyDescent="0.25">
      <c r="B22" s="410" t="s">
        <v>125</v>
      </c>
      <c r="C22" s="410"/>
      <c r="D22" s="410"/>
      <c r="E22" s="410"/>
      <c r="F22" s="410"/>
      <c r="G22" s="410"/>
      <c r="H22" s="410"/>
      <c r="I22" s="410"/>
      <c r="J22" s="410"/>
      <c r="K22" s="410"/>
      <c r="L22" s="410"/>
      <c r="M22" s="410"/>
      <c r="N22" s="410"/>
      <c r="O22" s="410"/>
      <c r="P22" s="410"/>
      <c r="Q22" s="410"/>
      <c r="R22" s="410"/>
    </row>
    <row r="23" spans="1:18" s="55" customFormat="1" ht="113.25" customHeight="1" x14ac:dyDescent="0.25">
      <c r="B23" s="408" t="s">
        <v>146</v>
      </c>
      <c r="C23" s="408"/>
      <c r="D23" s="408"/>
      <c r="E23" s="408"/>
      <c r="F23" s="408"/>
      <c r="G23" s="408"/>
      <c r="H23" s="408"/>
      <c r="I23" s="408"/>
      <c r="J23" s="408"/>
      <c r="K23" s="408"/>
      <c r="L23" s="408"/>
      <c r="M23" s="408"/>
      <c r="N23" s="408"/>
      <c r="O23" s="408"/>
      <c r="P23" s="408"/>
      <c r="Q23" s="408"/>
      <c r="R23" s="408"/>
    </row>
    <row r="24" spans="1:18" s="55" customFormat="1" ht="99.95" customHeight="1" x14ac:dyDescent="0.25">
      <c r="B24" s="410" t="s">
        <v>130</v>
      </c>
      <c r="C24" s="410"/>
      <c r="D24" s="410"/>
      <c r="E24" s="410"/>
      <c r="F24" s="410"/>
      <c r="G24" s="410"/>
      <c r="H24" s="410"/>
      <c r="I24" s="410"/>
      <c r="J24" s="410"/>
      <c r="K24" s="410"/>
      <c r="L24" s="410"/>
      <c r="M24" s="410"/>
      <c r="N24" s="410"/>
      <c r="O24" s="410"/>
      <c r="P24" s="410"/>
      <c r="Q24" s="410"/>
      <c r="R24" s="410"/>
    </row>
    <row r="25" spans="1:18" s="55" customFormat="1" ht="50.1" customHeight="1" x14ac:dyDescent="0.25">
      <c r="B25" s="410" t="s">
        <v>131</v>
      </c>
      <c r="C25" s="410"/>
      <c r="D25" s="410"/>
      <c r="E25" s="410"/>
      <c r="F25" s="410"/>
      <c r="G25" s="410"/>
      <c r="H25" s="410"/>
      <c r="I25" s="410"/>
      <c r="J25" s="410"/>
      <c r="K25" s="410"/>
      <c r="L25" s="410"/>
      <c r="M25" s="410"/>
      <c r="N25" s="410"/>
      <c r="O25" s="410"/>
      <c r="P25" s="410"/>
      <c r="Q25" s="410"/>
      <c r="R25" s="410"/>
    </row>
    <row r="26" spans="1:18" ht="20.100000000000001" customHeight="1" x14ac:dyDescent="0.25">
      <c r="A26" s="54"/>
      <c r="B26" s="407" t="s">
        <v>7</v>
      </c>
      <c r="C26" s="407"/>
      <c r="D26" s="407"/>
      <c r="E26" s="407"/>
      <c r="F26" s="407"/>
      <c r="G26" s="407"/>
      <c r="H26" s="407"/>
      <c r="I26" s="407"/>
      <c r="J26" s="407"/>
      <c r="K26" s="407"/>
      <c r="L26" s="407"/>
      <c r="M26" s="407"/>
      <c r="N26" s="407"/>
      <c r="O26" s="407"/>
      <c r="P26" s="407"/>
      <c r="Q26" s="407"/>
      <c r="R26" s="407"/>
    </row>
    <row r="27" spans="1:18" ht="24.95" customHeight="1" x14ac:dyDescent="0.25">
      <c r="A27" s="54"/>
      <c r="B27" s="90" t="s">
        <v>8</v>
      </c>
      <c r="C27" s="90"/>
      <c r="D27" s="90"/>
      <c r="E27" s="413" t="s">
        <v>9</v>
      </c>
      <c r="F27" s="413"/>
      <c r="G27" s="413"/>
      <c r="H27" s="413" t="s">
        <v>10</v>
      </c>
      <c r="I27" s="413"/>
      <c r="J27" s="413"/>
      <c r="K27" s="91"/>
      <c r="L27" s="91"/>
      <c r="M27" s="92"/>
      <c r="N27" s="92"/>
      <c r="O27" s="92"/>
      <c r="P27" s="92"/>
      <c r="Q27" s="412"/>
      <c r="R27" s="412"/>
    </row>
    <row r="28" spans="1:18" ht="24.95" customHeight="1" x14ac:dyDescent="0.25">
      <c r="A28" s="54"/>
      <c r="B28" s="90" t="s">
        <v>11</v>
      </c>
      <c r="C28" s="91"/>
      <c r="D28" s="91"/>
      <c r="E28" s="413" t="s">
        <v>12</v>
      </c>
      <c r="F28" s="413"/>
      <c r="G28" s="413"/>
      <c r="H28" s="413" t="s">
        <v>13</v>
      </c>
      <c r="I28" s="413"/>
      <c r="J28" s="413"/>
      <c r="K28" s="91"/>
      <c r="L28" s="91"/>
      <c r="M28" s="92"/>
      <c r="N28" s="92"/>
      <c r="O28" s="92"/>
      <c r="P28" s="92"/>
      <c r="Q28" s="412"/>
      <c r="R28" s="412"/>
    </row>
    <row r="29" spans="1:18" ht="60" customHeight="1" x14ac:dyDescent="0.25">
      <c r="A29" s="54"/>
      <c r="B29" s="411" t="s">
        <v>14</v>
      </c>
      <c r="C29" s="411"/>
      <c r="D29" s="411"/>
      <c r="E29" s="411"/>
      <c r="F29" s="411"/>
      <c r="G29" s="411"/>
      <c r="H29" s="411"/>
      <c r="I29" s="411"/>
      <c r="J29" s="411"/>
      <c r="K29" s="411"/>
      <c r="L29" s="411"/>
      <c r="M29" s="411"/>
      <c r="N29" s="411"/>
      <c r="O29" s="411"/>
      <c r="P29" s="411"/>
      <c r="Q29" s="411"/>
      <c r="R29" s="411"/>
    </row>
    <row r="30" spans="1:18" s="262" customFormat="1" ht="15" customHeight="1" x14ac:dyDescent="0.25">
      <c r="A30" s="54"/>
      <c r="B30" s="375"/>
      <c r="C30" s="375"/>
      <c r="D30" s="375"/>
      <c r="E30" s="375"/>
      <c r="F30" s="375"/>
      <c r="G30" s="375"/>
      <c r="H30" s="375"/>
      <c r="I30" s="375"/>
      <c r="J30" s="375"/>
      <c r="K30" s="375"/>
      <c r="L30" s="375"/>
      <c r="M30" s="375"/>
      <c r="N30" s="375"/>
      <c r="O30" s="375"/>
      <c r="P30" s="375"/>
      <c r="Q30" s="375"/>
      <c r="R30" s="375"/>
    </row>
    <row r="31" spans="1:18" s="262" customFormat="1" ht="25.5" customHeight="1" x14ac:dyDescent="0.25">
      <c r="A31" s="54"/>
      <c r="B31" s="403" t="s">
        <v>196</v>
      </c>
      <c r="C31" s="403"/>
      <c r="D31" s="403"/>
      <c r="E31" s="403"/>
      <c r="F31" s="403"/>
      <c r="G31" s="403"/>
      <c r="H31" s="403"/>
      <c r="I31" s="403"/>
      <c r="J31" s="403"/>
      <c r="K31" s="403"/>
      <c r="L31" s="403"/>
      <c r="M31" s="403"/>
      <c r="N31" s="403"/>
      <c r="O31" s="403"/>
      <c r="P31" s="403"/>
      <c r="Q31" s="403"/>
      <c r="R31" s="403"/>
    </row>
    <row r="32" spans="1:18" ht="62.25" customHeight="1" x14ac:dyDescent="0.25">
      <c r="B32" s="401" t="s">
        <v>197</v>
      </c>
      <c r="C32" s="402"/>
      <c r="D32" s="402"/>
      <c r="E32" s="402"/>
      <c r="F32" s="402"/>
      <c r="G32" s="402"/>
      <c r="H32" s="402"/>
      <c r="I32" s="402"/>
      <c r="J32" s="402"/>
      <c r="K32" s="402"/>
      <c r="L32" s="402"/>
      <c r="M32" s="402"/>
      <c r="N32" s="402"/>
      <c r="O32" s="402"/>
      <c r="P32" s="402"/>
      <c r="Q32" s="402"/>
      <c r="R32" s="402"/>
    </row>
    <row r="33" spans="2:18" ht="15" customHeight="1" x14ac:dyDescent="0.25">
      <c r="B33" s="81"/>
      <c r="C33" s="81"/>
      <c r="D33" s="81"/>
      <c r="E33" s="81"/>
      <c r="F33" s="81"/>
      <c r="G33" s="81"/>
      <c r="H33" s="81"/>
      <c r="I33" s="81"/>
      <c r="J33" s="81"/>
      <c r="K33" s="81"/>
      <c r="L33" s="81"/>
      <c r="M33" s="81"/>
      <c r="N33" s="81"/>
      <c r="O33" s="81"/>
      <c r="P33" s="81"/>
      <c r="Q33" s="81"/>
      <c r="R33" s="81"/>
    </row>
    <row r="34" spans="2:18" s="54" customFormat="1" ht="24" customHeight="1" x14ac:dyDescent="0.25">
      <c r="B34" s="403" t="s">
        <v>198</v>
      </c>
      <c r="C34" s="403"/>
      <c r="D34" s="403"/>
      <c r="E34" s="403"/>
      <c r="F34" s="403"/>
      <c r="G34" s="403"/>
      <c r="H34" s="403"/>
      <c r="I34" s="403"/>
      <c r="J34" s="403"/>
      <c r="K34" s="403"/>
      <c r="L34" s="403"/>
      <c r="M34" s="403"/>
      <c r="N34" s="403"/>
      <c r="O34" s="403"/>
      <c r="P34" s="403"/>
      <c r="Q34" s="403"/>
      <c r="R34" s="403"/>
    </row>
    <row r="35" spans="2:18" s="376" customFormat="1" ht="89.25" customHeight="1" x14ac:dyDescent="0.25">
      <c r="B35" s="401" t="s">
        <v>199</v>
      </c>
      <c r="C35" s="402"/>
      <c r="D35" s="402"/>
      <c r="E35" s="402"/>
      <c r="F35" s="402"/>
      <c r="G35" s="402"/>
      <c r="H35" s="402"/>
      <c r="I35" s="402"/>
      <c r="J35" s="402"/>
      <c r="K35" s="402"/>
      <c r="L35" s="402"/>
      <c r="M35" s="402"/>
      <c r="N35" s="402"/>
      <c r="O35" s="402"/>
      <c r="P35" s="402"/>
      <c r="Q35" s="402"/>
      <c r="R35" s="402"/>
    </row>
    <row r="36" spans="2:18" ht="15.75" x14ac:dyDescent="0.25">
      <c r="B36" s="81"/>
      <c r="C36" s="81"/>
      <c r="D36" s="81"/>
      <c r="E36" s="81"/>
      <c r="F36" s="81"/>
      <c r="G36" s="81"/>
      <c r="H36" s="81"/>
      <c r="I36" s="81"/>
      <c r="J36" s="81"/>
      <c r="K36" s="81"/>
      <c r="L36" s="81"/>
      <c r="M36" s="81"/>
      <c r="N36" s="81"/>
      <c r="O36" s="81"/>
      <c r="P36" s="81"/>
      <c r="Q36" s="81"/>
      <c r="R36" s="81"/>
    </row>
    <row r="37" spans="2:18" ht="23.25" customHeight="1" x14ac:dyDescent="0.25">
      <c r="B37" s="403" t="s">
        <v>15</v>
      </c>
      <c r="C37" s="403"/>
      <c r="D37" s="403"/>
      <c r="E37" s="403"/>
      <c r="F37" s="403"/>
      <c r="G37" s="403"/>
      <c r="H37" s="403"/>
      <c r="I37" s="403"/>
      <c r="J37" s="403"/>
      <c r="K37" s="403"/>
      <c r="L37" s="403"/>
      <c r="M37" s="403"/>
      <c r="N37" s="403"/>
      <c r="O37" s="403"/>
      <c r="P37" s="403"/>
      <c r="Q37" s="403"/>
      <c r="R37" s="403"/>
    </row>
    <row r="38" spans="2:18" ht="30" customHeight="1" x14ac:dyDescent="0.25">
      <c r="B38" s="404" t="s">
        <v>16</v>
      </c>
      <c r="C38" s="404"/>
      <c r="D38" s="404"/>
      <c r="E38" s="404"/>
      <c r="F38" s="404"/>
      <c r="G38" s="404"/>
      <c r="H38" s="404"/>
      <c r="I38" s="404"/>
      <c r="J38" s="404"/>
      <c r="K38" s="404"/>
      <c r="L38" s="404"/>
      <c r="M38" s="404"/>
      <c r="N38" s="404"/>
      <c r="O38" s="404"/>
      <c r="P38" s="404"/>
      <c r="Q38" s="404"/>
      <c r="R38" s="404"/>
    </row>
  </sheetData>
  <sheetProtection algorithmName="SHA-512" hashValue="2tApe6Ih9mDi0PPXaVU55Po+6DJLNrBtSmrwSZercDoVrYZqZ27o6hNkr7nTXqCgJ9agv3LUOdd9zKw3zVLy9A==" saltValue="EZXqjdbV7t/nRSSmqBkmRg==" spinCount="100000" sheet="1" formatCells="0" formatColumns="0" formatRows="0" insertColumns="0" insertRows="0" insertHyperlinks="0" deleteColumns="0" deleteRows="0" sort="0" autoFilter="0" pivotTables="0"/>
  <mergeCells count="26">
    <mergeCell ref="E27:G27"/>
    <mergeCell ref="H27:J27"/>
    <mergeCell ref="E28:G28"/>
    <mergeCell ref="H28:J28"/>
    <mergeCell ref="B1:R1"/>
    <mergeCell ref="B3:R3"/>
    <mergeCell ref="B12:R12"/>
    <mergeCell ref="B8:R8"/>
    <mergeCell ref="B9:R9"/>
    <mergeCell ref="B6:G6"/>
    <mergeCell ref="B35:R35"/>
    <mergeCell ref="B37:R37"/>
    <mergeCell ref="B38:R38"/>
    <mergeCell ref="B34:R34"/>
    <mergeCell ref="B15:R15"/>
    <mergeCell ref="B21:R21"/>
    <mergeCell ref="B23:R23"/>
    <mergeCell ref="B18:R18"/>
    <mergeCell ref="B22:R22"/>
    <mergeCell ref="B24:R24"/>
    <mergeCell ref="B25:R25"/>
    <mergeCell ref="B29:R29"/>
    <mergeCell ref="B26:R26"/>
    <mergeCell ref="Q27:R28"/>
    <mergeCell ref="B31:R31"/>
    <mergeCell ref="B32:R32"/>
  </mergeCells>
  <phoneticPr fontId="41" type="noConversion"/>
  <hyperlinks>
    <hyperlink ref="B6" r:id="rId1" xr:uid="{2534EBE3-600C-443F-931A-2ED6215B2E34}"/>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rgb="FF99FFCC"/>
    <pageSetUpPr fitToPage="1"/>
  </sheetPr>
  <dimension ref="B1:G31"/>
  <sheetViews>
    <sheetView showGridLines="0" zoomScaleNormal="100" workbookViewId="0">
      <selection activeCell="C19" sqref="C19"/>
    </sheetView>
  </sheetViews>
  <sheetFormatPr defaultColWidth="9.140625" defaultRowHeight="15" x14ac:dyDescent="0.25"/>
  <cols>
    <col min="1" max="1" width="1.28515625" customWidth="1"/>
    <col min="2" max="2" width="59.28515625" customWidth="1"/>
    <col min="3" max="4" width="20.7109375" customWidth="1"/>
    <col min="5" max="5" width="21" customWidth="1"/>
    <col min="6" max="6" width="19" customWidth="1"/>
  </cols>
  <sheetData>
    <row r="1" spans="2:7" ht="80.099999999999994" customHeight="1" x14ac:dyDescent="0.25">
      <c r="B1" s="414"/>
      <c r="C1" s="414"/>
      <c r="D1" s="414"/>
      <c r="E1" s="414"/>
    </row>
    <row r="2" spans="2:7" ht="28.5" customHeight="1" x14ac:dyDescent="0.25">
      <c r="B2" s="431" t="s">
        <v>204</v>
      </c>
      <c r="C2" s="431"/>
      <c r="D2" s="431"/>
      <c r="E2" s="192"/>
    </row>
    <row r="3" spans="2:7" ht="28.5" customHeight="1" x14ac:dyDescent="0.25">
      <c r="B3" s="432" t="s">
        <v>39</v>
      </c>
      <c r="C3" s="432"/>
      <c r="D3" s="432"/>
      <c r="E3" s="193"/>
    </row>
    <row r="4" spans="2:7" ht="18.75" x14ac:dyDescent="0.3">
      <c r="B4" s="155"/>
      <c r="C4" s="155"/>
      <c r="D4" s="155"/>
      <c r="E4" s="155"/>
      <c r="F4" s="155"/>
    </row>
    <row r="5" spans="2:7" s="29" customFormat="1" ht="30.75" customHeight="1" x14ac:dyDescent="0.25">
      <c r="B5" s="194" t="s">
        <v>143</v>
      </c>
      <c r="C5" s="425"/>
      <c r="D5" s="426"/>
      <c r="E5" s="191"/>
      <c r="F5" s="143"/>
    </row>
    <row r="6" spans="2:7" ht="18.75" x14ac:dyDescent="0.3">
      <c r="B6" s="166"/>
      <c r="C6" s="167"/>
      <c r="D6" s="167"/>
      <c r="E6" s="167"/>
      <c r="F6" s="155"/>
    </row>
    <row r="7" spans="2:7" ht="18.75" x14ac:dyDescent="0.3">
      <c r="B7" s="166"/>
      <c r="C7" s="167"/>
      <c r="D7" s="167"/>
      <c r="E7" s="167"/>
      <c r="F7" s="155"/>
    </row>
    <row r="8" spans="2:7" ht="18.75" x14ac:dyDescent="0.3">
      <c r="B8" s="166"/>
      <c r="C8" s="167"/>
      <c r="D8" s="167"/>
      <c r="E8" s="167"/>
      <c r="F8" s="155"/>
    </row>
    <row r="9" spans="2:7" ht="24.95" customHeight="1" x14ac:dyDescent="0.3">
      <c r="B9" s="168" t="s">
        <v>40</v>
      </c>
      <c r="C9" s="169"/>
      <c r="D9" s="170"/>
      <c r="E9" s="170"/>
      <c r="F9" s="155"/>
      <c r="G9" s="89"/>
    </row>
    <row r="10" spans="2:7" ht="18" customHeight="1" x14ac:dyDescent="0.3">
      <c r="B10" s="171" t="s">
        <v>126</v>
      </c>
      <c r="C10" s="425"/>
      <c r="D10" s="426"/>
      <c r="E10" s="172"/>
      <c r="F10" s="155"/>
    </row>
    <row r="11" spans="2:7" ht="18" customHeight="1" x14ac:dyDescent="0.3">
      <c r="B11" s="173" t="s">
        <v>149</v>
      </c>
      <c r="C11" s="427"/>
      <c r="D11" s="428"/>
      <c r="E11" s="174"/>
      <c r="F11" s="155"/>
    </row>
    <row r="12" spans="2:7" s="142" customFormat="1" ht="18" customHeight="1" x14ac:dyDescent="0.3">
      <c r="B12" s="173" t="s">
        <v>150</v>
      </c>
      <c r="C12" s="427"/>
      <c r="D12" s="428"/>
      <c r="E12" s="174"/>
      <c r="F12" s="155"/>
    </row>
    <row r="13" spans="2:7" ht="18" customHeight="1" x14ac:dyDescent="0.3">
      <c r="B13" s="175" t="s">
        <v>133</v>
      </c>
      <c r="C13" s="429">
        <v>0</v>
      </c>
      <c r="D13" s="430"/>
      <c r="E13" s="176"/>
      <c r="F13" s="155"/>
    </row>
    <row r="14" spans="2:7" ht="18" customHeight="1" x14ac:dyDescent="0.3">
      <c r="B14" s="166"/>
      <c r="C14" s="177"/>
      <c r="D14" s="167"/>
      <c r="E14" s="167"/>
      <c r="F14" s="155"/>
    </row>
    <row r="15" spans="2:7" ht="18" customHeight="1" x14ac:dyDescent="0.3">
      <c r="B15" s="178" t="s">
        <v>41</v>
      </c>
      <c r="C15" s="167"/>
      <c r="D15" s="167"/>
      <c r="E15" s="167"/>
      <c r="F15" s="155"/>
    </row>
    <row r="16" spans="2:7" ht="18" customHeight="1" x14ac:dyDescent="0.3">
      <c r="B16" s="179" t="s">
        <v>148</v>
      </c>
      <c r="C16" s="180"/>
      <c r="D16" s="167"/>
      <c r="E16" s="167"/>
      <c r="F16" s="155"/>
    </row>
    <row r="17" spans="2:6" ht="18" customHeight="1" x14ac:dyDescent="0.3">
      <c r="B17" s="173" t="s">
        <v>127</v>
      </c>
      <c r="C17" s="181"/>
      <c r="D17" s="167"/>
      <c r="E17" s="167"/>
      <c r="F17" s="155"/>
    </row>
    <row r="18" spans="2:6" ht="18" customHeight="1" x14ac:dyDescent="0.3">
      <c r="B18" s="173" t="s">
        <v>128</v>
      </c>
      <c r="C18" s="181"/>
      <c r="D18" s="167"/>
      <c r="E18" s="167"/>
      <c r="F18" s="155"/>
    </row>
    <row r="19" spans="2:6" ht="18" customHeight="1" x14ac:dyDescent="0.3">
      <c r="B19" s="179" t="s">
        <v>165</v>
      </c>
      <c r="C19" s="180"/>
      <c r="D19" s="167"/>
      <c r="E19" s="167"/>
      <c r="F19" s="155"/>
    </row>
    <row r="20" spans="2:6" ht="18" customHeight="1" x14ac:dyDescent="0.3">
      <c r="B20" s="182"/>
      <c r="C20" s="167"/>
      <c r="D20" s="167"/>
      <c r="E20" s="167"/>
      <c r="F20" s="155"/>
    </row>
    <row r="21" spans="2:6" s="29" customFormat="1" ht="18" customHeight="1" x14ac:dyDescent="0.25">
      <c r="B21" s="183" t="s">
        <v>42</v>
      </c>
      <c r="C21" s="378" t="s">
        <v>4</v>
      </c>
      <c r="D21" s="378" t="s">
        <v>5</v>
      </c>
      <c r="E21" s="378" t="s">
        <v>181</v>
      </c>
      <c r="F21" s="378" t="s">
        <v>206</v>
      </c>
    </row>
    <row r="22" spans="2:6" ht="18" customHeight="1" x14ac:dyDescent="0.25">
      <c r="B22" s="185" t="s">
        <v>163</v>
      </c>
      <c r="C22" s="186">
        <f>Consultancy!K112</f>
        <v>0</v>
      </c>
      <c r="D22" s="186">
        <f>'Travel &amp; Subsistence'!K227</f>
        <v>0</v>
      </c>
      <c r="E22" s="186">
        <f>'Promotional Activities'!H112</f>
        <v>0</v>
      </c>
      <c r="F22" s="186">
        <f>'Rental Space'!I22</f>
        <v>0</v>
      </c>
    </row>
    <row r="23" spans="2:6" ht="18" customHeight="1" x14ac:dyDescent="0.3">
      <c r="B23" s="173"/>
      <c r="C23" s="187"/>
      <c r="D23" s="187"/>
      <c r="E23" s="187"/>
      <c r="F23" s="155"/>
    </row>
    <row r="24" spans="2:6" ht="18" customHeight="1" x14ac:dyDescent="0.25">
      <c r="B24" s="183" t="s">
        <v>43</v>
      </c>
      <c r="C24" s="421">
        <v>0.8</v>
      </c>
      <c r="D24" s="422"/>
      <c r="E24" s="423"/>
      <c r="F24" s="424"/>
    </row>
    <row r="25" spans="2:6" ht="18" customHeight="1" x14ac:dyDescent="0.25">
      <c r="B25" s="173" t="s">
        <v>164</v>
      </c>
      <c r="C25" s="188">
        <f>C22*C24</f>
        <v>0</v>
      </c>
      <c r="D25" s="188">
        <f>D22*C24</f>
        <v>0</v>
      </c>
      <c r="E25" s="188">
        <f>E22*C24</f>
        <v>0</v>
      </c>
      <c r="F25" s="188">
        <f>F22*C24</f>
        <v>0</v>
      </c>
    </row>
    <row r="26" spans="2:6" ht="18" customHeight="1" x14ac:dyDescent="0.3">
      <c r="B26" s="167"/>
      <c r="C26" s="189"/>
      <c r="D26" s="189"/>
      <c r="E26" s="167"/>
      <c r="F26" s="155"/>
    </row>
    <row r="27" spans="2:6" ht="18" customHeight="1" x14ac:dyDescent="0.3">
      <c r="B27" s="87" t="s">
        <v>44</v>
      </c>
      <c r="C27" s="190">
        <f>SUM(C25:D25:E25:F25)</f>
        <v>0</v>
      </c>
      <c r="D27" s="167"/>
      <c r="E27" s="167"/>
      <c r="F27" s="155"/>
    </row>
    <row r="28" spans="2:6" ht="18" customHeight="1" x14ac:dyDescent="0.3">
      <c r="B28" s="167"/>
      <c r="C28" s="167"/>
      <c r="D28" s="167"/>
      <c r="E28" s="167"/>
      <c r="F28" s="155"/>
    </row>
    <row r="29" spans="2:6" ht="18.75" x14ac:dyDescent="0.3">
      <c r="B29" s="155"/>
      <c r="C29" s="155"/>
      <c r="D29" s="155"/>
      <c r="E29" s="155"/>
      <c r="F29" s="155"/>
    </row>
    <row r="30" spans="2:6" ht="18.75" x14ac:dyDescent="0.3">
      <c r="B30" s="155"/>
      <c r="C30" s="155"/>
      <c r="D30" s="155"/>
      <c r="E30" s="155"/>
      <c r="F30" s="155"/>
    </row>
    <row r="31" spans="2:6" ht="18.75" x14ac:dyDescent="0.3">
      <c r="B31" s="155"/>
      <c r="C31" s="155"/>
      <c r="D31" s="155"/>
      <c r="E31" s="155"/>
      <c r="F31" s="155"/>
    </row>
  </sheetData>
  <mergeCells count="9">
    <mergeCell ref="C24:F24"/>
    <mergeCell ref="B1:E1"/>
    <mergeCell ref="C10:D10"/>
    <mergeCell ref="C11:D11"/>
    <mergeCell ref="C13:D13"/>
    <mergeCell ref="C12:D12"/>
    <mergeCell ref="C5:D5"/>
    <mergeCell ref="B2:D2"/>
    <mergeCell ref="B3:D3"/>
  </mergeCells>
  <dataValidations count="2">
    <dataValidation type="list" allowBlank="1" showInputMessage="1" showErrorMessage="1" sqref="C16" xr:uid="{FFDDDFEB-2183-4DB3-B873-37A56326E9E2}">
      <formula1>"1st, 2nd, 3rd"</formula1>
    </dataValidation>
    <dataValidation type="list" allowBlank="1" showInputMessage="1" showErrorMessage="1" sqref="C19" xr:uid="{C06670E2-DAC2-4024-9AEB-19B01C7DFC1D}">
      <formula1>"Yes, No"</formula1>
    </dataValidation>
  </dataValidations>
  <pageMargins left="0.23622047244094491" right="0.23622047244094491"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J43"/>
  <sheetViews>
    <sheetView showGridLines="0" zoomScaleNormal="100" workbookViewId="0">
      <selection activeCell="D51" sqref="D51"/>
    </sheetView>
  </sheetViews>
  <sheetFormatPr defaultColWidth="9.140625" defaultRowHeight="15" x14ac:dyDescent="0.25"/>
  <cols>
    <col min="1" max="1" width="2.85546875" customWidth="1"/>
    <col min="2" max="2" width="35.5703125" customWidth="1"/>
    <col min="3" max="3" width="19.140625" customWidth="1"/>
    <col min="4" max="4" width="35.7109375" customWidth="1"/>
    <col min="5" max="5" width="20.140625" customWidth="1"/>
    <col min="9" max="9" width="61.140625" customWidth="1"/>
  </cols>
  <sheetData>
    <row r="1" spans="2:10" ht="20.100000000000001" customHeight="1" x14ac:dyDescent="0.25"/>
    <row r="2" spans="2:10" x14ac:dyDescent="0.25">
      <c r="B2" s="35" t="s">
        <v>17</v>
      </c>
      <c r="C2" s="34"/>
      <c r="D2" s="34"/>
      <c r="E2" s="33"/>
    </row>
    <row r="3" spans="2:10" ht="20.100000000000001" customHeight="1" x14ac:dyDescent="0.25">
      <c r="B3" s="32" t="s">
        <v>211</v>
      </c>
      <c r="C3" s="441"/>
      <c r="D3" s="442"/>
      <c r="E3" s="33"/>
    </row>
    <row r="4" spans="2:10" ht="20.100000000000001" customHeight="1" x14ac:dyDescent="0.25">
      <c r="B4" s="32" t="s">
        <v>212</v>
      </c>
      <c r="C4" s="445"/>
      <c r="D4" s="446"/>
      <c r="E4" s="33"/>
    </row>
    <row r="5" spans="2:10" ht="20.100000000000001" customHeight="1" x14ac:dyDescent="0.25">
      <c r="B5" s="32" t="s">
        <v>18</v>
      </c>
      <c r="C5" s="443" t="str">
        <f>IF('Claim Summary'!$C$5&lt;&gt;0,'Claim Summary'!$C$5,"")</f>
        <v/>
      </c>
      <c r="D5" s="444"/>
      <c r="E5" s="447" t="s">
        <v>19</v>
      </c>
    </row>
    <row r="6" spans="2:10" ht="25.5" customHeight="1" x14ac:dyDescent="0.25">
      <c r="B6" s="32" t="s">
        <v>213</v>
      </c>
      <c r="C6" s="443" t="str">
        <f>IF('Claim Summary'!$C$10&lt;&gt;0,'Claim Summary'!$C$10,"")</f>
        <v/>
      </c>
      <c r="D6" s="444"/>
      <c r="E6" s="448"/>
    </row>
    <row r="7" spans="2:10" s="37" customFormat="1" ht="12.75" x14ac:dyDescent="0.2">
      <c r="B7" s="36"/>
    </row>
    <row r="8" spans="2:10" s="39" customFormat="1" ht="12.75" x14ac:dyDescent="0.2">
      <c r="B8" s="38" t="s">
        <v>21</v>
      </c>
    </row>
    <row r="9" spans="2:10" s="37" customFormat="1" ht="12.75" x14ac:dyDescent="0.2">
      <c r="B9" s="38" t="s">
        <v>22</v>
      </c>
    </row>
    <row r="10" spans="2:10" s="37" customFormat="1" ht="12.75" x14ac:dyDescent="0.2">
      <c r="B10" s="38"/>
    </row>
    <row r="11" spans="2:10" s="37" customFormat="1" ht="12.75" x14ac:dyDescent="0.2">
      <c r="B11" s="38"/>
    </row>
    <row r="12" spans="2:10" s="37" customFormat="1" ht="12.75" x14ac:dyDescent="0.2">
      <c r="B12" s="434" t="s">
        <v>23</v>
      </c>
      <c r="C12" s="436" t="s">
        <v>24</v>
      </c>
      <c r="D12" s="436"/>
      <c r="E12" s="438" t="s">
        <v>25</v>
      </c>
    </row>
    <row r="13" spans="2:10" s="37" customFormat="1" ht="12.75" x14ac:dyDescent="0.2">
      <c r="B13" s="435"/>
      <c r="C13" s="437"/>
      <c r="D13" s="437"/>
      <c r="E13" s="439"/>
    </row>
    <row r="14" spans="2:10" ht="49.9" customHeight="1" x14ac:dyDescent="0.25">
      <c r="B14" s="97" t="s">
        <v>15</v>
      </c>
      <c r="C14" s="454" t="s">
        <v>27</v>
      </c>
      <c r="D14" s="455"/>
      <c r="E14" s="41" t="s">
        <v>26</v>
      </c>
    </row>
    <row r="15" spans="2:10" s="37" customFormat="1" ht="113.25" customHeight="1" x14ac:dyDescent="0.2">
      <c r="B15" s="47" t="s">
        <v>28</v>
      </c>
      <c r="C15" s="449" t="s">
        <v>217</v>
      </c>
      <c r="D15" s="449"/>
      <c r="E15" s="41" t="s">
        <v>26</v>
      </c>
      <c r="I15" s="456"/>
      <c r="J15" s="457"/>
    </row>
    <row r="16" spans="2:10" ht="56.25" customHeight="1" x14ac:dyDescent="0.25">
      <c r="B16" s="462" t="s">
        <v>29</v>
      </c>
      <c r="C16" s="450" t="s">
        <v>166</v>
      </c>
      <c r="D16" s="450"/>
      <c r="E16" s="451" t="s">
        <v>26</v>
      </c>
    </row>
    <row r="17" spans="2:9" ht="24.95" customHeight="1" x14ac:dyDescent="0.25">
      <c r="B17" s="463"/>
      <c r="C17" s="43" t="s">
        <v>30</v>
      </c>
      <c r="D17" s="44"/>
      <c r="E17" s="452"/>
    </row>
    <row r="18" spans="2:9" ht="24.95" customHeight="1" x14ac:dyDescent="0.25">
      <c r="B18" s="463"/>
      <c r="C18" s="43" t="s">
        <v>31</v>
      </c>
      <c r="D18" s="44"/>
      <c r="E18" s="452"/>
    </row>
    <row r="19" spans="2:9" ht="24.95" customHeight="1" x14ac:dyDescent="0.25">
      <c r="B19" s="464"/>
      <c r="C19" s="45"/>
      <c r="D19" s="46"/>
      <c r="E19" s="453"/>
    </row>
    <row r="20" spans="2:9" ht="105" customHeight="1" x14ac:dyDescent="0.25">
      <c r="B20" s="462" t="s">
        <v>32</v>
      </c>
      <c r="C20" s="467" t="s">
        <v>33</v>
      </c>
      <c r="D20" s="468"/>
      <c r="E20" s="469" t="s">
        <v>34</v>
      </c>
    </row>
    <row r="21" spans="2:9" ht="20.100000000000001" customHeight="1" x14ac:dyDescent="0.25">
      <c r="B21" s="465"/>
      <c r="C21" s="472" t="s">
        <v>35</v>
      </c>
      <c r="D21" s="473"/>
      <c r="E21" s="470"/>
    </row>
    <row r="22" spans="2:9" ht="79.5" customHeight="1" x14ac:dyDescent="0.25">
      <c r="B22" s="466"/>
      <c r="C22" s="474" t="s">
        <v>36</v>
      </c>
      <c r="D22" s="475"/>
      <c r="E22" s="471"/>
      <c r="I22" s="48"/>
    </row>
    <row r="23" spans="2:9" s="37" customFormat="1" ht="12.75" x14ac:dyDescent="0.2">
      <c r="B23" s="38"/>
    </row>
    <row r="24" spans="2:9" s="37" customFormat="1" ht="12.75" x14ac:dyDescent="0.2">
      <c r="B24" s="38"/>
    </row>
    <row r="25" spans="2:9" s="37" customFormat="1" ht="12.75" customHeight="1" x14ac:dyDescent="0.2">
      <c r="B25" s="434" t="s">
        <v>4</v>
      </c>
      <c r="C25" s="436"/>
      <c r="D25" s="436"/>
      <c r="E25" s="438" t="s">
        <v>25</v>
      </c>
    </row>
    <row r="26" spans="2:9" s="37" customFormat="1" ht="12.75" x14ac:dyDescent="0.2">
      <c r="B26" s="435"/>
      <c r="C26" s="437"/>
      <c r="D26" s="437"/>
      <c r="E26" s="439"/>
    </row>
    <row r="27" spans="2:9" s="37" customFormat="1" ht="97.5" customHeight="1" x14ac:dyDescent="0.2">
      <c r="B27" s="40" t="s">
        <v>37</v>
      </c>
      <c r="C27" s="461" t="s">
        <v>215</v>
      </c>
      <c r="D27" s="461"/>
      <c r="E27" s="41" t="s">
        <v>26</v>
      </c>
    </row>
    <row r="28" spans="2:9" s="37" customFormat="1" ht="123.75" customHeight="1" x14ac:dyDescent="0.2">
      <c r="B28" s="42" t="s">
        <v>38</v>
      </c>
      <c r="C28" s="461" t="s">
        <v>216</v>
      </c>
      <c r="D28" s="461"/>
      <c r="E28" s="41" t="s">
        <v>26</v>
      </c>
    </row>
    <row r="29" spans="2:9" s="37" customFormat="1" ht="12.75" x14ac:dyDescent="0.2">
      <c r="B29" s="38"/>
    </row>
    <row r="30" spans="2:9" s="37" customFormat="1" ht="12.75" x14ac:dyDescent="0.2">
      <c r="B30" s="38"/>
    </row>
    <row r="31" spans="2:9" s="37" customFormat="1" ht="15" customHeight="1" x14ac:dyDescent="0.2">
      <c r="B31" s="459" t="s">
        <v>5</v>
      </c>
      <c r="C31" s="436" t="s">
        <v>24</v>
      </c>
      <c r="D31" s="436"/>
      <c r="E31" s="438" t="s">
        <v>25</v>
      </c>
    </row>
    <row r="32" spans="2:9" s="37" customFormat="1" ht="15" customHeight="1" x14ac:dyDescent="0.2">
      <c r="B32" s="460"/>
      <c r="C32" s="437"/>
      <c r="D32" s="437"/>
      <c r="E32" s="439"/>
    </row>
    <row r="33" spans="2:5" s="80" customFormat="1" ht="253.5" customHeight="1" x14ac:dyDescent="0.25">
      <c r="B33" s="108" t="s">
        <v>38</v>
      </c>
      <c r="C33" s="458" t="s">
        <v>218</v>
      </c>
      <c r="D33" s="458"/>
      <c r="E33" s="109" t="s">
        <v>26</v>
      </c>
    </row>
    <row r="34" spans="2:5" s="385" customFormat="1" ht="15" customHeight="1" x14ac:dyDescent="0.25">
      <c r="B34" s="398"/>
      <c r="C34" s="399"/>
      <c r="D34" s="399"/>
      <c r="E34" s="400"/>
    </row>
    <row r="36" spans="2:5" x14ac:dyDescent="0.25">
      <c r="B36" s="434" t="s">
        <v>181</v>
      </c>
      <c r="C36" s="436" t="s">
        <v>24</v>
      </c>
      <c r="D36" s="436"/>
      <c r="E36" s="438" t="s">
        <v>25</v>
      </c>
    </row>
    <row r="37" spans="2:5" x14ac:dyDescent="0.25">
      <c r="B37" s="435"/>
      <c r="C37" s="437"/>
      <c r="D37" s="437"/>
      <c r="E37" s="439"/>
    </row>
    <row r="38" spans="2:5" ht="123" customHeight="1" x14ac:dyDescent="0.25">
      <c r="B38" s="382" t="s">
        <v>38</v>
      </c>
      <c r="C38" s="440" t="s">
        <v>219</v>
      </c>
      <c r="D38" s="440"/>
      <c r="E38" s="381" t="s">
        <v>26</v>
      </c>
    </row>
    <row r="39" spans="2:5" x14ac:dyDescent="0.25">
      <c r="B39" s="379"/>
      <c r="C39" s="379"/>
      <c r="D39" s="379"/>
      <c r="E39" s="379"/>
    </row>
    <row r="40" spans="2:5" x14ac:dyDescent="0.25">
      <c r="B40" s="379"/>
      <c r="C40" s="379"/>
      <c r="D40" s="379"/>
      <c r="E40" s="379"/>
    </row>
    <row r="41" spans="2:5" x14ac:dyDescent="0.25">
      <c r="B41" s="434" t="s">
        <v>206</v>
      </c>
      <c r="C41" s="436" t="s">
        <v>24</v>
      </c>
      <c r="D41" s="436"/>
      <c r="E41" s="438" t="s">
        <v>25</v>
      </c>
    </row>
    <row r="42" spans="2:5" x14ac:dyDescent="0.25">
      <c r="B42" s="435"/>
      <c r="C42" s="437"/>
      <c r="D42" s="437"/>
      <c r="E42" s="439"/>
    </row>
    <row r="43" spans="2:5" ht="158.25" customHeight="1" x14ac:dyDescent="0.25">
      <c r="B43" s="382" t="s">
        <v>38</v>
      </c>
      <c r="C43" s="433" t="s">
        <v>220</v>
      </c>
      <c r="D43" s="433"/>
      <c r="E43" s="381" t="s">
        <v>26</v>
      </c>
    </row>
  </sheetData>
  <mergeCells count="36">
    <mergeCell ref="I15:J15"/>
    <mergeCell ref="C33:D33"/>
    <mergeCell ref="B31:B32"/>
    <mergeCell ref="C31:D32"/>
    <mergeCell ref="E31:E32"/>
    <mergeCell ref="C28:D28"/>
    <mergeCell ref="B25:B26"/>
    <mergeCell ref="C25:D26"/>
    <mergeCell ref="E25:E26"/>
    <mergeCell ref="C27:D27"/>
    <mergeCell ref="B16:B19"/>
    <mergeCell ref="B20:B22"/>
    <mergeCell ref="C20:D20"/>
    <mergeCell ref="E20:E22"/>
    <mergeCell ref="C21:D21"/>
    <mergeCell ref="C22:D22"/>
    <mergeCell ref="E12:E13"/>
    <mergeCell ref="E5:E6"/>
    <mergeCell ref="C5:D5"/>
    <mergeCell ref="C15:D15"/>
    <mergeCell ref="C16:D16"/>
    <mergeCell ref="E16:E19"/>
    <mergeCell ref="C14:D14"/>
    <mergeCell ref="C3:D3"/>
    <mergeCell ref="C6:D6"/>
    <mergeCell ref="B12:B13"/>
    <mergeCell ref="C12:D13"/>
    <mergeCell ref="C4:D4"/>
    <mergeCell ref="C43:D43"/>
    <mergeCell ref="B36:B37"/>
    <mergeCell ref="C36:D37"/>
    <mergeCell ref="E36:E37"/>
    <mergeCell ref="C38:D38"/>
    <mergeCell ref="B41:B42"/>
    <mergeCell ref="C41:D42"/>
    <mergeCell ref="E41:E42"/>
  </mergeCells>
  <conditionalFormatting sqref="E14:E19">
    <cfRule type="containsText" dxfId="26" priority="11" operator="containsText" text="No">
      <formula>NOT(ISERROR(SEARCH("No",E14)))</formula>
    </cfRule>
    <cfRule type="containsText" dxfId="25" priority="12" operator="containsText" text="Yes">
      <formula>NOT(ISERROR(SEARCH("Yes",E14)))</formula>
    </cfRule>
  </conditionalFormatting>
  <conditionalFormatting sqref="E27:E28">
    <cfRule type="containsText" dxfId="24" priority="7" operator="containsText" text="No">
      <formula>NOT(ISERROR(SEARCH("No",E27)))</formula>
    </cfRule>
    <cfRule type="containsText" dxfId="23" priority="8" operator="containsText" text="Yes">
      <formula>NOT(ISERROR(SEARCH("Yes",E27)))</formula>
    </cfRule>
  </conditionalFormatting>
  <conditionalFormatting sqref="E33:E34">
    <cfRule type="containsText" dxfId="22" priority="5" operator="containsText" text="No">
      <formula>NOT(ISERROR(SEARCH("No",E33)))</formula>
    </cfRule>
    <cfRule type="containsText" dxfId="21" priority="6" operator="containsText" text="Yes">
      <formula>NOT(ISERROR(SEARCH("Yes",E33)))</formula>
    </cfRule>
  </conditionalFormatting>
  <conditionalFormatting sqref="E38">
    <cfRule type="containsText" dxfId="20" priority="3" operator="containsText" text="No">
      <formula>NOT(ISERROR(SEARCH("No",E38)))</formula>
    </cfRule>
    <cfRule type="containsText" dxfId="19" priority="4" operator="containsText" text="Yes">
      <formula>NOT(ISERROR(SEARCH("Yes",E38)))</formula>
    </cfRule>
  </conditionalFormatting>
  <conditionalFormatting sqref="E43">
    <cfRule type="containsText" dxfId="18" priority="1" operator="containsText" text="No">
      <formula>NOT(ISERROR(SEARCH("No",E43)))</formula>
    </cfRule>
    <cfRule type="containsText" dxfId="17" priority="2" operator="containsText" text="Yes">
      <formula>NOT(ISERROR(SEARCH("Yes",E43)))</formula>
    </cfRule>
  </conditionalFormatting>
  <dataValidations count="2">
    <dataValidation type="list" allowBlank="1" showInputMessage="1" showErrorMessage="1" sqref="E16:E19" xr:uid="{E70D2FF6-4119-4C4F-A0DA-2ABA8BDC8100}">
      <formula1>"Please confirm…,Yes,No"</formula1>
    </dataValidation>
    <dataValidation type="list" allowBlank="1" showInputMessage="1" showErrorMessage="1" sqref="E33:E34 E27:E28 E14:E15 E38 E43" xr:uid="{707B8F81-2083-4F40-B98E-96C0E14BAD91}">
      <formula1>"Please confirm…,Yes"</formula1>
    </dataValidation>
  </dataValidations>
  <hyperlinks>
    <hyperlink ref="C21" r:id="rId1" xr:uid="{A8E37C8A-C21A-4480-B4DD-1C83D750F1D4}"/>
  </hyperlinks>
  <pageMargins left="0.31496062992125984" right="0.31496062992125984" top="0.27559055118110237" bottom="0.27559055118110237" header="0.11811023622047245" footer="0.11811023622047245"/>
  <pageSetup paperSize="9" scale="84" orientation="portrait" r:id="rId2"/>
  <rowBreaks count="1" manualBreakCount="1">
    <brk id="23"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C722-DB6A-4BC4-BE21-5F9A64B5B332}">
  <sheetPr>
    <tabColor rgb="FF92D050"/>
  </sheetPr>
  <dimension ref="B1:J27"/>
  <sheetViews>
    <sheetView showGridLines="0" workbookViewId="0">
      <selection activeCell="I22" sqref="I22"/>
    </sheetView>
  </sheetViews>
  <sheetFormatPr defaultColWidth="9.140625" defaultRowHeight="15" x14ac:dyDescent="0.25"/>
  <cols>
    <col min="1" max="1" width="2.85546875" style="162" customWidth="1"/>
    <col min="2" max="2" width="48.42578125" style="162" customWidth="1"/>
    <col min="3" max="3" width="19.140625" style="162" customWidth="1"/>
    <col min="4" max="4" width="35.7109375" style="162" customWidth="1"/>
    <col min="5" max="5" width="20.140625" style="162" customWidth="1"/>
    <col min="6" max="8" width="9.140625" style="162"/>
    <col min="9" max="9" width="61.140625" style="162" customWidth="1"/>
    <col min="10" max="16384" width="9.140625" style="162"/>
  </cols>
  <sheetData>
    <row r="1" spans="2:10" s="164" customFormat="1" ht="80.099999999999994" customHeight="1" x14ac:dyDescent="0.25">
      <c r="B1" s="414"/>
      <c r="C1" s="414"/>
      <c r="D1" s="414"/>
      <c r="E1" s="414"/>
    </row>
    <row r="2" spans="2:10" s="164" customFormat="1" x14ac:dyDescent="0.25"/>
    <row r="3" spans="2:10" ht="20.100000000000001" customHeight="1" x14ac:dyDescent="0.25">
      <c r="B3" s="479" t="s">
        <v>154</v>
      </c>
      <c r="C3" s="480"/>
      <c r="D3" s="480"/>
      <c r="E3" s="481"/>
    </row>
    <row r="4" spans="2:10" x14ac:dyDescent="0.25">
      <c r="B4" s="482"/>
      <c r="C4" s="483"/>
      <c r="D4" s="483"/>
      <c r="E4" s="484"/>
    </row>
    <row r="5" spans="2:10" ht="20.100000000000001" customHeight="1" x14ac:dyDescent="0.25">
      <c r="B5" s="32" t="s">
        <v>18</v>
      </c>
      <c r="C5" s="488" t="str">
        <f>IF('Claim Summary'!$C$5&lt;&gt;0,'Claim Summary'!$C$5,"")</f>
        <v/>
      </c>
      <c r="D5" s="489"/>
      <c r="E5" s="447" t="s">
        <v>19</v>
      </c>
    </row>
    <row r="6" spans="2:10" ht="25.5" customHeight="1" x14ac:dyDescent="0.25">
      <c r="B6" s="32" t="s">
        <v>20</v>
      </c>
      <c r="C6" s="488" t="str">
        <f>IF('Claim Summary'!$C$10&lt;&gt;0,'Claim Summary'!$C$10,"")</f>
        <v/>
      </c>
      <c r="D6" s="489"/>
      <c r="E6" s="448"/>
    </row>
    <row r="7" spans="2:10" s="37" customFormat="1" ht="12.75" x14ac:dyDescent="0.2">
      <c r="B7" s="36"/>
    </row>
    <row r="8" spans="2:10" s="37" customFormat="1" ht="12.75" x14ac:dyDescent="0.2">
      <c r="B8" s="38"/>
    </row>
    <row r="9" spans="2:10" s="37" customFormat="1" ht="12.75" x14ac:dyDescent="0.2">
      <c r="B9" s="479" t="s">
        <v>23</v>
      </c>
      <c r="C9" s="480"/>
      <c r="D9" s="481"/>
      <c r="E9" s="438" t="s">
        <v>25</v>
      </c>
    </row>
    <row r="10" spans="2:10" s="37" customFormat="1" ht="12.75" x14ac:dyDescent="0.2">
      <c r="B10" s="482"/>
      <c r="C10" s="483"/>
      <c r="D10" s="484"/>
      <c r="E10" s="439"/>
    </row>
    <row r="11" spans="2:10" ht="49.9" customHeight="1" x14ac:dyDescent="0.25">
      <c r="B11" s="485" t="s">
        <v>167</v>
      </c>
      <c r="C11" s="477"/>
      <c r="D11" s="478"/>
      <c r="E11" s="41" t="s">
        <v>26</v>
      </c>
    </row>
    <row r="12" spans="2:10" ht="49.9" customHeight="1" x14ac:dyDescent="0.25">
      <c r="B12" s="485" t="s">
        <v>168</v>
      </c>
      <c r="C12" s="477"/>
      <c r="D12" s="478"/>
      <c r="E12" s="41" t="s">
        <v>26</v>
      </c>
    </row>
    <row r="13" spans="2:10" s="164" customFormat="1" ht="49.9" customHeight="1" x14ac:dyDescent="0.25">
      <c r="B13" s="485" t="s">
        <v>158</v>
      </c>
      <c r="C13" s="477"/>
      <c r="D13" s="478"/>
      <c r="E13" s="41" t="s">
        <v>26</v>
      </c>
    </row>
    <row r="14" spans="2:10" s="164" customFormat="1" ht="49.9" customHeight="1" x14ac:dyDescent="0.25">
      <c r="B14" s="485" t="s">
        <v>159</v>
      </c>
      <c r="C14" s="477"/>
      <c r="D14" s="478"/>
      <c r="E14" s="41" t="s">
        <v>26</v>
      </c>
    </row>
    <row r="15" spans="2:10" s="37" customFormat="1" ht="51" customHeight="1" x14ac:dyDescent="0.2">
      <c r="B15" s="485" t="s">
        <v>155</v>
      </c>
      <c r="C15" s="477"/>
      <c r="D15" s="478"/>
      <c r="E15" s="41" t="s">
        <v>26</v>
      </c>
      <c r="I15" s="456"/>
      <c r="J15" s="457"/>
    </row>
    <row r="16" spans="2:10" s="37" customFormat="1" ht="12.75" x14ac:dyDescent="0.2">
      <c r="B16" s="38"/>
    </row>
    <row r="17" spans="2:7" s="37" customFormat="1" x14ac:dyDescent="0.25">
      <c r="B17" s="397" t="s">
        <v>207</v>
      </c>
      <c r="C17" s="486" t="s">
        <v>142</v>
      </c>
      <c r="D17" s="487"/>
      <c r="E17" s="487"/>
      <c r="F17" s="487"/>
      <c r="G17" s="487"/>
    </row>
    <row r="18" spans="2:7" s="37" customFormat="1" ht="12.75" x14ac:dyDescent="0.2">
      <c r="B18" s="38"/>
    </row>
    <row r="19" spans="2:7" s="37" customFormat="1" ht="12.75" customHeight="1" x14ac:dyDescent="0.2">
      <c r="B19" s="479" t="s">
        <v>156</v>
      </c>
      <c r="C19" s="480"/>
      <c r="D19" s="480"/>
      <c r="E19" s="481"/>
    </row>
    <row r="20" spans="2:7" s="37" customFormat="1" ht="12.75" x14ac:dyDescent="0.2">
      <c r="B20" s="482"/>
      <c r="C20" s="483"/>
      <c r="D20" s="483"/>
      <c r="E20" s="484"/>
    </row>
    <row r="21" spans="2:7" s="37" customFormat="1" ht="35.25" customHeight="1" x14ac:dyDescent="0.2">
      <c r="B21" s="476" t="s">
        <v>157</v>
      </c>
      <c r="C21" s="477"/>
      <c r="D21" s="477"/>
      <c r="E21" s="478"/>
    </row>
    <row r="22" spans="2:7" s="37" customFormat="1" ht="120" customHeight="1" x14ac:dyDescent="0.2">
      <c r="B22" s="42" t="s">
        <v>38</v>
      </c>
      <c r="C22" s="461" t="s">
        <v>132</v>
      </c>
      <c r="D22" s="461"/>
      <c r="E22" s="41" t="s">
        <v>26</v>
      </c>
    </row>
    <row r="23" spans="2:7" s="37" customFormat="1" ht="12.75" x14ac:dyDescent="0.2">
      <c r="B23" s="38"/>
    </row>
    <row r="24" spans="2:7" s="37" customFormat="1" ht="12.75" x14ac:dyDescent="0.2">
      <c r="B24" s="38"/>
    </row>
    <row r="25" spans="2:7" s="37" customFormat="1" ht="15" customHeight="1" x14ac:dyDescent="0.2">
      <c r="B25" s="459" t="s">
        <v>5</v>
      </c>
      <c r="C25" s="436" t="s">
        <v>24</v>
      </c>
      <c r="D25" s="436"/>
      <c r="E25" s="438" t="s">
        <v>25</v>
      </c>
    </row>
    <row r="26" spans="2:7" s="37" customFormat="1" ht="15" customHeight="1" x14ac:dyDescent="0.2">
      <c r="B26" s="460"/>
      <c r="C26" s="437"/>
      <c r="D26" s="437"/>
      <c r="E26" s="439"/>
    </row>
    <row r="27" spans="2:7" s="80" customFormat="1" ht="248.25" customHeight="1" x14ac:dyDescent="0.25">
      <c r="B27" s="108" t="s">
        <v>38</v>
      </c>
      <c r="C27" s="458" t="s">
        <v>147</v>
      </c>
      <c r="D27" s="458"/>
      <c r="E27" s="109" t="s">
        <v>26</v>
      </c>
    </row>
  </sheetData>
  <mergeCells count="21">
    <mergeCell ref="B1:E1"/>
    <mergeCell ref="B3:E4"/>
    <mergeCell ref="B19:E20"/>
    <mergeCell ref="C22:D22"/>
    <mergeCell ref="B9:D10"/>
    <mergeCell ref="B11:D11"/>
    <mergeCell ref="B12:D12"/>
    <mergeCell ref="B13:D13"/>
    <mergeCell ref="B14:D14"/>
    <mergeCell ref="B15:D15"/>
    <mergeCell ref="C17:G17"/>
    <mergeCell ref="C5:D5"/>
    <mergeCell ref="E5:E6"/>
    <mergeCell ref="C6:D6"/>
    <mergeCell ref="E9:E10"/>
    <mergeCell ref="C27:D27"/>
    <mergeCell ref="B21:E21"/>
    <mergeCell ref="I15:J15"/>
    <mergeCell ref="B25:B26"/>
    <mergeCell ref="C25:D26"/>
    <mergeCell ref="E25:E26"/>
  </mergeCells>
  <conditionalFormatting sqref="E11:E15">
    <cfRule type="containsText" dxfId="16" priority="5" operator="containsText" text="No">
      <formula>NOT(ISERROR(SEARCH("No",E11)))</formula>
    </cfRule>
    <cfRule type="containsText" dxfId="15" priority="6" operator="containsText" text="Yes">
      <formula>NOT(ISERROR(SEARCH("Yes",E11)))</formula>
    </cfRule>
  </conditionalFormatting>
  <conditionalFormatting sqref="E22">
    <cfRule type="containsText" dxfId="14" priority="3" operator="containsText" text="No">
      <formula>NOT(ISERROR(SEARCH("No",E22)))</formula>
    </cfRule>
    <cfRule type="containsText" dxfId="13" priority="4" operator="containsText" text="Yes">
      <formula>NOT(ISERROR(SEARCH("Yes",E22)))</formula>
    </cfRule>
  </conditionalFormatting>
  <conditionalFormatting sqref="E27">
    <cfRule type="containsText" dxfId="12" priority="1" operator="containsText" text="No">
      <formula>NOT(ISERROR(SEARCH("No",E27)))</formula>
    </cfRule>
    <cfRule type="containsText" dxfId="11" priority="2" operator="containsText" text="Yes">
      <formula>NOT(ISERROR(SEARCH("Yes",E27)))</formula>
    </cfRule>
  </conditionalFormatting>
  <dataValidations count="1">
    <dataValidation type="list" allowBlank="1" showInputMessage="1" showErrorMessage="1" sqref="E27 E22 E11:E15" xr:uid="{C9080DC1-937D-4BD0-87BC-6C475EA5B6F2}">
      <formula1>"Please confirm…,Yes"</formula1>
    </dataValidation>
  </dataValidations>
  <hyperlinks>
    <hyperlink ref="C17" r:id="rId1" xr:uid="{36E20DFB-6C80-4E91-87B9-F451518CFD67}"/>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E3CF-CDA0-4B1F-9C61-CD97FF3D2895}">
  <sheetPr>
    <tabColor rgb="FF0070C0"/>
  </sheetPr>
  <dimension ref="A2:Y114"/>
  <sheetViews>
    <sheetView showGridLines="0" zoomScaleNormal="100" workbookViewId="0">
      <selection activeCell="A111" sqref="A111:D111"/>
    </sheetView>
  </sheetViews>
  <sheetFormatPr defaultColWidth="9.140625" defaultRowHeight="15.75" x14ac:dyDescent="0.25"/>
  <cols>
    <col min="1" max="1" width="7.7109375" style="144" customWidth="1"/>
    <col min="2" max="2" width="14.28515625" style="54" customWidth="1"/>
    <col min="3" max="3" width="38.7109375" style="54" customWidth="1"/>
    <col min="4" max="5" width="13.85546875" style="144" customWidth="1"/>
    <col min="6" max="6" width="48.140625" style="54" customWidth="1"/>
    <col min="7" max="7" width="20.28515625" style="144" customWidth="1"/>
    <col min="8" max="8" width="15.7109375" style="54" customWidth="1"/>
    <col min="9" max="9" width="15.140625" style="54" customWidth="1"/>
    <col min="10" max="10" width="13.85546875" style="54" customWidth="1"/>
    <col min="11" max="11" width="20.7109375" style="54" customWidth="1"/>
    <col min="12" max="12" width="7.140625" style="54" customWidth="1"/>
    <col min="13" max="15" width="2.7109375" style="54" customWidth="1"/>
    <col min="16" max="16" width="17.7109375" style="54" customWidth="1"/>
    <col min="17" max="17" width="15.5703125" style="54" customWidth="1"/>
    <col min="18" max="18" width="18" style="144" customWidth="1"/>
    <col min="19" max="20" width="20.7109375" style="144" customWidth="1"/>
    <col min="21" max="21" width="44.5703125" style="54" customWidth="1"/>
    <col min="22" max="16384" width="9.140625" style="54"/>
  </cols>
  <sheetData>
    <row r="2" spans="1:25" ht="30" customHeight="1" x14ac:dyDescent="0.25"/>
    <row r="3" spans="1:25" ht="117" customHeight="1" x14ac:dyDescent="0.25">
      <c r="A3" s="231"/>
    </row>
    <row r="4" spans="1:25" ht="19.899999999999999" customHeight="1" x14ac:dyDescent="0.25">
      <c r="C4" s="232" t="s">
        <v>45</v>
      </c>
      <c r="D4" s="443" t="str">
        <f>IF('Claim Summary'!$C$5&lt;&gt;0,'Claim Summary'!$C$5,"")</f>
        <v/>
      </c>
      <c r="E4" s="498"/>
      <c r="F4" s="444"/>
      <c r="H4" s="144"/>
      <c r="I4" s="144"/>
      <c r="J4" s="144"/>
      <c r="K4" s="144"/>
    </row>
    <row r="5" spans="1:25" ht="19.899999999999999" customHeight="1" x14ac:dyDescent="0.25">
      <c r="C5" s="232" t="s">
        <v>46</v>
      </c>
      <c r="D5" s="443" t="str">
        <f>IF('Claim Summary'!$C$10&lt;&gt;0,'Claim Summary'!$C$10,"")</f>
        <v/>
      </c>
      <c r="E5" s="498"/>
      <c r="F5" s="444"/>
      <c r="G5" s="145"/>
      <c r="H5" s="145"/>
      <c r="I5" s="145"/>
      <c r="J5" s="145"/>
      <c r="K5" s="145"/>
    </row>
    <row r="6" spans="1:25" ht="15" customHeight="1" x14ac:dyDescent="0.25">
      <c r="C6" s="146"/>
      <c r="D6" s="147"/>
      <c r="E6" s="147"/>
    </row>
    <row r="7" spans="1:25" ht="15" customHeight="1" x14ac:dyDescent="0.25">
      <c r="N7" s="280"/>
    </row>
    <row r="8" spans="1:25" s="184" customFormat="1" ht="29.25" customHeight="1" x14ac:dyDescent="0.25">
      <c r="A8" s="251"/>
      <c r="B8" s="497" t="s">
        <v>47</v>
      </c>
      <c r="C8" s="497"/>
      <c r="D8" s="195"/>
      <c r="E8" s="195"/>
      <c r="F8" s="195"/>
      <c r="G8" s="195"/>
      <c r="H8" s="195"/>
      <c r="I8" s="196"/>
      <c r="J8" s="196"/>
      <c r="K8" s="196"/>
      <c r="M8" s="197"/>
      <c r="N8" s="198"/>
      <c r="O8" s="199"/>
      <c r="P8" s="493" t="s">
        <v>48</v>
      </c>
      <c r="Q8" s="493"/>
      <c r="R8" s="493"/>
      <c r="S8" s="493"/>
      <c r="T8" s="493"/>
      <c r="U8" s="493"/>
      <c r="V8" s="493"/>
    </row>
    <row r="9" spans="1:25" s="184" customFormat="1" ht="15" customHeight="1" x14ac:dyDescent="0.25">
      <c r="A9" s="251"/>
      <c r="B9" s="494" t="s">
        <v>137</v>
      </c>
      <c r="C9" s="494"/>
      <c r="D9" s="494"/>
      <c r="E9" s="494"/>
      <c r="F9" s="494"/>
      <c r="G9" s="494"/>
      <c r="H9" s="494"/>
      <c r="I9" s="494"/>
      <c r="J9" s="494"/>
      <c r="K9" s="494"/>
      <c r="M9" s="197"/>
      <c r="N9" s="198"/>
      <c r="R9" s="251"/>
      <c r="S9" s="251"/>
      <c r="T9" s="251"/>
    </row>
    <row r="10" spans="1:25" s="200" customFormat="1" ht="15" customHeight="1" x14ac:dyDescent="0.25">
      <c r="A10" s="360"/>
      <c r="B10" s="494" t="s">
        <v>136</v>
      </c>
      <c r="C10" s="494"/>
      <c r="D10" s="494"/>
      <c r="E10" s="494"/>
      <c r="F10" s="494"/>
      <c r="G10" s="494"/>
      <c r="H10" s="494"/>
      <c r="I10" s="494"/>
      <c r="J10" s="494"/>
      <c r="K10" s="494"/>
      <c r="M10" s="201"/>
      <c r="N10" s="202"/>
      <c r="O10" s="203"/>
      <c r="P10" s="204">
        <v>900</v>
      </c>
      <c r="Q10" s="205" t="s">
        <v>49</v>
      </c>
      <c r="R10" s="252"/>
      <c r="S10" s="257"/>
      <c r="T10" s="257"/>
      <c r="U10" s="165"/>
      <c r="V10" s="165"/>
      <c r="W10" s="165"/>
      <c r="X10" s="165"/>
      <c r="Y10" s="165"/>
    </row>
    <row r="11" spans="1:25" s="206" customFormat="1" ht="55.5" customHeight="1" x14ac:dyDescent="0.25">
      <c r="A11" s="310" t="s">
        <v>51</v>
      </c>
      <c r="B11" s="310" t="s">
        <v>144</v>
      </c>
      <c r="C11" s="311" t="s">
        <v>50</v>
      </c>
      <c r="D11" s="495" t="s">
        <v>52</v>
      </c>
      <c r="E11" s="495"/>
      <c r="F11" s="495"/>
      <c r="G11" s="311" t="s">
        <v>53</v>
      </c>
      <c r="H11" s="312" t="s">
        <v>54</v>
      </c>
      <c r="I11" s="312" t="s">
        <v>55</v>
      </c>
      <c r="J11" s="312" t="s">
        <v>56</v>
      </c>
      <c r="K11" s="311" t="s">
        <v>57</v>
      </c>
      <c r="M11" s="201"/>
      <c r="N11" s="202"/>
      <c r="O11" s="207"/>
      <c r="P11" s="247" t="s">
        <v>58</v>
      </c>
      <c r="Q11" s="247" t="s">
        <v>129</v>
      </c>
      <c r="R11" s="208" t="s">
        <v>59</v>
      </c>
      <c r="S11" s="208" t="s">
        <v>60</v>
      </c>
      <c r="T11" s="208" t="s">
        <v>61</v>
      </c>
      <c r="U11" s="246" t="s">
        <v>69</v>
      </c>
      <c r="V11" s="218"/>
      <c r="W11" s="218"/>
      <c r="X11" s="209"/>
      <c r="Y11" s="209"/>
    </row>
    <row r="12" spans="1:25" s="219" customFormat="1" ht="15" x14ac:dyDescent="0.25">
      <c r="A12" s="355">
        <v>101</v>
      </c>
      <c r="B12" s="323"/>
      <c r="C12" s="324"/>
      <c r="D12" s="496"/>
      <c r="E12" s="496"/>
      <c r="F12" s="496"/>
      <c r="G12" s="325"/>
      <c r="H12" s="326"/>
      <c r="I12" s="320">
        <v>0</v>
      </c>
      <c r="J12" s="321"/>
      <c r="K12" s="320">
        <f t="shared" ref="K12" si="0">I12*J12</f>
        <v>0</v>
      </c>
      <c r="L12" s="217"/>
      <c r="M12" s="210"/>
      <c r="N12" s="211"/>
      <c r="O12" s="212"/>
      <c r="P12" s="249">
        <f t="shared" ref="P12:R27" si="1">I12</f>
        <v>0</v>
      </c>
      <c r="Q12" s="248">
        <f t="shared" si="1"/>
        <v>0</v>
      </c>
      <c r="R12" s="253">
        <f t="shared" si="1"/>
        <v>0</v>
      </c>
      <c r="S12" s="261"/>
      <c r="T12" s="250">
        <f>R12-S12</f>
        <v>0</v>
      </c>
      <c r="U12" s="245"/>
      <c r="V12" s="218"/>
      <c r="W12" s="218"/>
      <c r="X12" s="218"/>
      <c r="Y12" s="218"/>
    </row>
    <row r="13" spans="1:25" s="219" customFormat="1" ht="15" x14ac:dyDescent="0.25">
      <c r="A13" s="356">
        <v>102</v>
      </c>
      <c r="B13" s="316"/>
      <c r="C13" s="317"/>
      <c r="D13" s="492"/>
      <c r="E13" s="492"/>
      <c r="F13" s="492"/>
      <c r="G13" s="318"/>
      <c r="H13" s="319"/>
      <c r="I13" s="320">
        <v>0</v>
      </c>
      <c r="J13" s="321"/>
      <c r="K13" s="320">
        <f t="shared" ref="K13:K75" si="2">I13*J13</f>
        <v>0</v>
      </c>
      <c r="L13" s="217"/>
      <c r="M13" s="210"/>
      <c r="N13" s="211"/>
      <c r="O13" s="212"/>
      <c r="P13" s="249">
        <f t="shared" si="1"/>
        <v>0</v>
      </c>
      <c r="Q13" s="248">
        <f t="shared" si="1"/>
        <v>0</v>
      </c>
      <c r="R13" s="253">
        <f t="shared" ref="R13:R76" si="3">K13</f>
        <v>0</v>
      </c>
      <c r="S13" s="261"/>
      <c r="T13" s="250">
        <f t="shared" ref="T13:T76" si="4">R13-S13</f>
        <v>0</v>
      </c>
      <c r="U13" s="245"/>
      <c r="V13" s="218"/>
      <c r="W13" s="218"/>
      <c r="X13" s="218"/>
      <c r="Y13" s="218"/>
    </row>
    <row r="14" spans="1:25" s="219" customFormat="1" ht="15" x14ac:dyDescent="0.25">
      <c r="A14" s="356">
        <v>103</v>
      </c>
      <c r="B14" s="316"/>
      <c r="C14" s="317"/>
      <c r="D14" s="492"/>
      <c r="E14" s="492"/>
      <c r="F14" s="492"/>
      <c r="G14" s="318"/>
      <c r="H14" s="319"/>
      <c r="I14" s="320">
        <v>0</v>
      </c>
      <c r="J14" s="321"/>
      <c r="K14" s="320">
        <f t="shared" si="2"/>
        <v>0</v>
      </c>
      <c r="L14" s="217"/>
      <c r="M14" s="210"/>
      <c r="N14" s="211"/>
      <c r="O14" s="212"/>
      <c r="P14" s="249">
        <f t="shared" si="1"/>
        <v>0</v>
      </c>
      <c r="Q14" s="248">
        <f t="shared" si="1"/>
        <v>0</v>
      </c>
      <c r="R14" s="253">
        <f t="shared" si="3"/>
        <v>0</v>
      </c>
      <c r="S14" s="261"/>
      <c r="T14" s="250">
        <f t="shared" si="4"/>
        <v>0</v>
      </c>
      <c r="U14" s="245"/>
      <c r="V14" s="218"/>
      <c r="W14" s="218"/>
      <c r="X14" s="218"/>
      <c r="Y14" s="218"/>
    </row>
    <row r="15" spans="1:25" s="219" customFormat="1" ht="15" x14ac:dyDescent="0.25">
      <c r="A15" s="356">
        <v>104</v>
      </c>
      <c r="B15" s="316"/>
      <c r="C15" s="317"/>
      <c r="D15" s="492"/>
      <c r="E15" s="492"/>
      <c r="F15" s="492"/>
      <c r="G15" s="318"/>
      <c r="H15" s="319"/>
      <c r="I15" s="320">
        <v>0</v>
      </c>
      <c r="J15" s="321"/>
      <c r="K15" s="320">
        <f t="shared" si="2"/>
        <v>0</v>
      </c>
      <c r="L15" s="217"/>
      <c r="M15" s="210"/>
      <c r="N15" s="211"/>
      <c r="O15" s="212"/>
      <c r="P15" s="249">
        <f t="shared" si="1"/>
        <v>0</v>
      </c>
      <c r="Q15" s="248">
        <f t="shared" si="1"/>
        <v>0</v>
      </c>
      <c r="R15" s="253">
        <f t="shared" si="1"/>
        <v>0</v>
      </c>
      <c r="S15" s="261"/>
      <c r="T15" s="250">
        <f t="shared" si="4"/>
        <v>0</v>
      </c>
      <c r="U15" s="245"/>
      <c r="V15" s="218"/>
      <c r="W15" s="218"/>
      <c r="X15" s="218"/>
      <c r="Y15" s="218"/>
    </row>
    <row r="16" spans="1:25" s="219" customFormat="1" ht="15" x14ac:dyDescent="0.25">
      <c r="A16" s="356">
        <v>105</v>
      </c>
      <c r="B16" s="316"/>
      <c r="C16" s="317"/>
      <c r="D16" s="492"/>
      <c r="E16" s="492"/>
      <c r="F16" s="492"/>
      <c r="G16" s="318"/>
      <c r="H16" s="319"/>
      <c r="I16" s="320">
        <v>0</v>
      </c>
      <c r="J16" s="321"/>
      <c r="K16" s="320">
        <f t="shared" si="2"/>
        <v>0</v>
      </c>
      <c r="L16" s="217"/>
      <c r="M16" s="210"/>
      <c r="N16" s="211"/>
      <c r="O16" s="212"/>
      <c r="P16" s="249">
        <f t="shared" si="1"/>
        <v>0</v>
      </c>
      <c r="Q16" s="248">
        <f t="shared" si="1"/>
        <v>0</v>
      </c>
      <c r="R16" s="253">
        <f t="shared" si="3"/>
        <v>0</v>
      </c>
      <c r="S16" s="261"/>
      <c r="T16" s="250">
        <f t="shared" si="4"/>
        <v>0</v>
      </c>
      <c r="U16" s="245"/>
      <c r="V16" s="218"/>
      <c r="W16" s="218"/>
      <c r="X16" s="218"/>
      <c r="Y16" s="218"/>
    </row>
    <row r="17" spans="1:25" s="219" customFormat="1" ht="15" x14ac:dyDescent="0.25">
      <c r="A17" s="356">
        <v>106</v>
      </c>
      <c r="B17" s="316"/>
      <c r="C17" s="317"/>
      <c r="D17" s="492"/>
      <c r="E17" s="492"/>
      <c r="F17" s="492"/>
      <c r="G17" s="318"/>
      <c r="H17" s="319"/>
      <c r="I17" s="320">
        <v>0</v>
      </c>
      <c r="J17" s="321"/>
      <c r="K17" s="320">
        <f t="shared" si="2"/>
        <v>0</v>
      </c>
      <c r="L17" s="217"/>
      <c r="M17" s="210"/>
      <c r="N17" s="211"/>
      <c r="O17" s="212"/>
      <c r="P17" s="249">
        <f t="shared" si="1"/>
        <v>0</v>
      </c>
      <c r="Q17" s="248">
        <f t="shared" si="1"/>
        <v>0</v>
      </c>
      <c r="R17" s="253">
        <f t="shared" si="3"/>
        <v>0</v>
      </c>
      <c r="S17" s="261"/>
      <c r="T17" s="250">
        <f t="shared" si="4"/>
        <v>0</v>
      </c>
      <c r="U17" s="245"/>
      <c r="V17" s="218"/>
      <c r="W17" s="218"/>
      <c r="X17" s="218"/>
      <c r="Y17" s="218"/>
    </row>
    <row r="18" spans="1:25" s="219" customFormat="1" ht="15" x14ac:dyDescent="0.25">
      <c r="A18" s="356">
        <v>107</v>
      </c>
      <c r="B18" s="316"/>
      <c r="C18" s="317"/>
      <c r="D18" s="492"/>
      <c r="E18" s="492"/>
      <c r="F18" s="492"/>
      <c r="G18" s="318"/>
      <c r="H18" s="319"/>
      <c r="I18" s="320">
        <v>0</v>
      </c>
      <c r="J18" s="321"/>
      <c r="K18" s="320">
        <f t="shared" si="2"/>
        <v>0</v>
      </c>
      <c r="L18" s="217"/>
      <c r="M18" s="210"/>
      <c r="N18" s="211"/>
      <c r="O18" s="212"/>
      <c r="P18" s="249">
        <f t="shared" si="1"/>
        <v>0</v>
      </c>
      <c r="Q18" s="248">
        <f t="shared" si="1"/>
        <v>0</v>
      </c>
      <c r="R18" s="253">
        <f t="shared" si="1"/>
        <v>0</v>
      </c>
      <c r="S18" s="261"/>
      <c r="T18" s="250">
        <f t="shared" si="4"/>
        <v>0</v>
      </c>
      <c r="U18" s="245"/>
      <c r="V18" s="218"/>
      <c r="W18" s="218"/>
      <c r="X18" s="218"/>
      <c r="Y18" s="218"/>
    </row>
    <row r="19" spans="1:25" s="219" customFormat="1" ht="15" x14ac:dyDescent="0.25">
      <c r="A19" s="356">
        <v>108</v>
      </c>
      <c r="B19" s="316"/>
      <c r="C19" s="317"/>
      <c r="D19" s="492"/>
      <c r="E19" s="492"/>
      <c r="F19" s="492"/>
      <c r="G19" s="318"/>
      <c r="H19" s="319"/>
      <c r="I19" s="320">
        <v>0</v>
      </c>
      <c r="J19" s="321"/>
      <c r="K19" s="320">
        <f t="shared" si="2"/>
        <v>0</v>
      </c>
      <c r="L19" s="217"/>
      <c r="M19" s="210"/>
      <c r="N19" s="211"/>
      <c r="O19" s="212"/>
      <c r="P19" s="249">
        <f t="shared" si="1"/>
        <v>0</v>
      </c>
      <c r="Q19" s="248">
        <f t="shared" si="1"/>
        <v>0</v>
      </c>
      <c r="R19" s="253">
        <f t="shared" si="3"/>
        <v>0</v>
      </c>
      <c r="S19" s="261"/>
      <c r="T19" s="250">
        <f t="shared" si="4"/>
        <v>0</v>
      </c>
      <c r="U19" s="245"/>
      <c r="V19" s="218"/>
      <c r="W19" s="218"/>
      <c r="X19" s="218"/>
      <c r="Y19" s="218"/>
    </row>
    <row r="20" spans="1:25" s="219" customFormat="1" ht="15" x14ac:dyDescent="0.25">
      <c r="A20" s="356">
        <v>109</v>
      </c>
      <c r="B20" s="316"/>
      <c r="C20" s="317"/>
      <c r="D20" s="492"/>
      <c r="E20" s="492"/>
      <c r="F20" s="492"/>
      <c r="G20" s="318"/>
      <c r="H20" s="319"/>
      <c r="I20" s="320">
        <v>0</v>
      </c>
      <c r="J20" s="321"/>
      <c r="K20" s="320">
        <f t="shared" si="2"/>
        <v>0</v>
      </c>
      <c r="L20" s="217"/>
      <c r="M20" s="210"/>
      <c r="N20" s="211"/>
      <c r="O20" s="212"/>
      <c r="P20" s="249">
        <f t="shared" si="1"/>
        <v>0</v>
      </c>
      <c r="Q20" s="248">
        <f t="shared" si="1"/>
        <v>0</v>
      </c>
      <c r="R20" s="253">
        <f t="shared" si="3"/>
        <v>0</v>
      </c>
      <c r="S20" s="261"/>
      <c r="T20" s="250">
        <f t="shared" si="4"/>
        <v>0</v>
      </c>
      <c r="U20" s="245"/>
      <c r="V20" s="218"/>
      <c r="W20" s="218"/>
      <c r="X20" s="218"/>
      <c r="Y20" s="218"/>
    </row>
    <row r="21" spans="1:25" s="219" customFormat="1" ht="15" x14ac:dyDescent="0.25">
      <c r="A21" s="356">
        <v>110</v>
      </c>
      <c r="B21" s="316"/>
      <c r="C21" s="317"/>
      <c r="D21" s="492"/>
      <c r="E21" s="492"/>
      <c r="F21" s="492"/>
      <c r="G21" s="318"/>
      <c r="H21" s="319"/>
      <c r="I21" s="320">
        <v>0</v>
      </c>
      <c r="J21" s="321"/>
      <c r="K21" s="320">
        <f t="shared" si="2"/>
        <v>0</v>
      </c>
      <c r="L21" s="217"/>
      <c r="M21" s="210"/>
      <c r="N21" s="211"/>
      <c r="O21" s="212"/>
      <c r="P21" s="249">
        <f t="shared" si="1"/>
        <v>0</v>
      </c>
      <c r="Q21" s="248">
        <f t="shared" si="1"/>
        <v>0</v>
      </c>
      <c r="R21" s="253">
        <f t="shared" si="1"/>
        <v>0</v>
      </c>
      <c r="S21" s="261"/>
      <c r="T21" s="250">
        <f t="shared" si="4"/>
        <v>0</v>
      </c>
      <c r="U21" s="245"/>
      <c r="V21" s="218"/>
      <c r="W21" s="218"/>
      <c r="X21" s="218"/>
      <c r="Y21" s="218"/>
    </row>
    <row r="22" spans="1:25" s="219" customFormat="1" ht="15" x14ac:dyDescent="0.25">
      <c r="A22" s="356">
        <v>111</v>
      </c>
      <c r="B22" s="316"/>
      <c r="C22" s="317"/>
      <c r="D22" s="492"/>
      <c r="E22" s="492"/>
      <c r="F22" s="492"/>
      <c r="G22" s="318"/>
      <c r="H22" s="319"/>
      <c r="I22" s="320">
        <v>0</v>
      </c>
      <c r="J22" s="321"/>
      <c r="K22" s="320">
        <f t="shared" si="2"/>
        <v>0</v>
      </c>
      <c r="L22" s="217"/>
      <c r="M22" s="210"/>
      <c r="N22" s="211"/>
      <c r="O22" s="212"/>
      <c r="P22" s="249">
        <f t="shared" si="1"/>
        <v>0</v>
      </c>
      <c r="Q22" s="248">
        <f t="shared" si="1"/>
        <v>0</v>
      </c>
      <c r="R22" s="253">
        <f t="shared" si="3"/>
        <v>0</v>
      </c>
      <c r="S22" s="261"/>
      <c r="T22" s="250">
        <f t="shared" si="4"/>
        <v>0</v>
      </c>
      <c r="U22" s="245"/>
      <c r="V22" s="218"/>
      <c r="W22" s="218"/>
      <c r="X22" s="218"/>
      <c r="Y22" s="218"/>
    </row>
    <row r="23" spans="1:25" s="219" customFormat="1" ht="15" x14ac:dyDescent="0.25">
      <c r="A23" s="356">
        <v>112</v>
      </c>
      <c r="B23" s="316"/>
      <c r="C23" s="317"/>
      <c r="D23" s="492"/>
      <c r="E23" s="492"/>
      <c r="F23" s="492"/>
      <c r="G23" s="318"/>
      <c r="H23" s="319"/>
      <c r="I23" s="320">
        <v>0</v>
      </c>
      <c r="J23" s="321"/>
      <c r="K23" s="320">
        <f t="shared" si="2"/>
        <v>0</v>
      </c>
      <c r="L23" s="217"/>
      <c r="M23" s="210"/>
      <c r="N23" s="211"/>
      <c r="O23" s="212"/>
      <c r="P23" s="249">
        <f t="shared" si="1"/>
        <v>0</v>
      </c>
      <c r="Q23" s="248">
        <f t="shared" si="1"/>
        <v>0</v>
      </c>
      <c r="R23" s="253">
        <f t="shared" si="3"/>
        <v>0</v>
      </c>
      <c r="S23" s="261"/>
      <c r="T23" s="250">
        <f t="shared" si="4"/>
        <v>0</v>
      </c>
      <c r="U23" s="245"/>
      <c r="V23" s="218"/>
      <c r="W23" s="218"/>
      <c r="X23" s="218"/>
      <c r="Y23" s="218"/>
    </row>
    <row r="24" spans="1:25" s="219" customFormat="1" ht="15" x14ac:dyDescent="0.25">
      <c r="A24" s="356">
        <v>113</v>
      </c>
      <c r="B24" s="316"/>
      <c r="C24" s="317"/>
      <c r="D24" s="492"/>
      <c r="E24" s="492"/>
      <c r="F24" s="492"/>
      <c r="G24" s="318"/>
      <c r="H24" s="319"/>
      <c r="I24" s="320">
        <v>0</v>
      </c>
      <c r="J24" s="321"/>
      <c r="K24" s="320">
        <f t="shared" si="2"/>
        <v>0</v>
      </c>
      <c r="L24" s="217"/>
      <c r="M24" s="210"/>
      <c r="N24" s="211"/>
      <c r="O24" s="212"/>
      <c r="P24" s="249">
        <f t="shared" si="1"/>
        <v>0</v>
      </c>
      <c r="Q24" s="248">
        <f t="shared" si="1"/>
        <v>0</v>
      </c>
      <c r="R24" s="253">
        <f t="shared" si="1"/>
        <v>0</v>
      </c>
      <c r="S24" s="261"/>
      <c r="T24" s="250">
        <f t="shared" si="4"/>
        <v>0</v>
      </c>
      <c r="U24" s="245"/>
      <c r="V24" s="218"/>
      <c r="W24" s="218"/>
      <c r="X24" s="218"/>
      <c r="Y24" s="218"/>
    </row>
    <row r="25" spans="1:25" s="219" customFormat="1" ht="15" x14ac:dyDescent="0.25">
      <c r="A25" s="356">
        <v>114</v>
      </c>
      <c r="B25" s="316"/>
      <c r="C25" s="317"/>
      <c r="D25" s="492"/>
      <c r="E25" s="492"/>
      <c r="F25" s="492"/>
      <c r="G25" s="318"/>
      <c r="H25" s="319"/>
      <c r="I25" s="320">
        <v>0</v>
      </c>
      <c r="J25" s="321"/>
      <c r="K25" s="320">
        <f t="shared" si="2"/>
        <v>0</v>
      </c>
      <c r="L25" s="217"/>
      <c r="M25" s="210"/>
      <c r="N25" s="211"/>
      <c r="O25" s="212"/>
      <c r="P25" s="249">
        <f t="shared" si="1"/>
        <v>0</v>
      </c>
      <c r="Q25" s="248">
        <f t="shared" si="1"/>
        <v>0</v>
      </c>
      <c r="R25" s="253">
        <f t="shared" si="3"/>
        <v>0</v>
      </c>
      <c r="S25" s="261"/>
      <c r="T25" s="250">
        <f t="shared" si="4"/>
        <v>0</v>
      </c>
      <c r="U25" s="245"/>
      <c r="V25" s="218"/>
      <c r="W25" s="218"/>
      <c r="X25" s="218"/>
      <c r="Y25" s="218"/>
    </row>
    <row r="26" spans="1:25" s="219" customFormat="1" ht="15" x14ac:dyDescent="0.25">
      <c r="A26" s="356">
        <v>115</v>
      </c>
      <c r="B26" s="316"/>
      <c r="C26" s="317"/>
      <c r="D26" s="492"/>
      <c r="E26" s="492"/>
      <c r="F26" s="492"/>
      <c r="G26" s="318"/>
      <c r="H26" s="319"/>
      <c r="I26" s="320">
        <v>0</v>
      </c>
      <c r="J26" s="321"/>
      <c r="K26" s="320">
        <f t="shared" si="2"/>
        <v>0</v>
      </c>
      <c r="L26" s="217"/>
      <c r="M26" s="210"/>
      <c r="N26" s="211"/>
      <c r="O26" s="212"/>
      <c r="P26" s="249">
        <f t="shared" si="1"/>
        <v>0</v>
      </c>
      <c r="Q26" s="248">
        <f t="shared" si="1"/>
        <v>0</v>
      </c>
      <c r="R26" s="253">
        <f t="shared" si="3"/>
        <v>0</v>
      </c>
      <c r="S26" s="261"/>
      <c r="T26" s="250">
        <f t="shared" si="4"/>
        <v>0</v>
      </c>
      <c r="U26" s="245"/>
      <c r="V26" s="218"/>
      <c r="W26" s="218"/>
      <c r="X26" s="218"/>
      <c r="Y26" s="218"/>
    </row>
    <row r="27" spans="1:25" s="219" customFormat="1" ht="15" x14ac:dyDescent="0.25">
      <c r="A27" s="356">
        <v>116</v>
      </c>
      <c r="B27" s="316"/>
      <c r="C27" s="317"/>
      <c r="D27" s="492"/>
      <c r="E27" s="492"/>
      <c r="F27" s="492"/>
      <c r="G27" s="318"/>
      <c r="H27" s="319"/>
      <c r="I27" s="320">
        <v>0</v>
      </c>
      <c r="J27" s="321"/>
      <c r="K27" s="320">
        <f t="shared" si="2"/>
        <v>0</v>
      </c>
      <c r="L27" s="217"/>
      <c r="M27" s="210"/>
      <c r="N27" s="211"/>
      <c r="O27" s="212"/>
      <c r="P27" s="249">
        <f t="shared" si="1"/>
        <v>0</v>
      </c>
      <c r="Q27" s="248">
        <f t="shared" si="1"/>
        <v>0</v>
      </c>
      <c r="R27" s="253">
        <f t="shared" si="1"/>
        <v>0</v>
      </c>
      <c r="S27" s="261"/>
      <c r="T27" s="250">
        <f t="shared" si="4"/>
        <v>0</v>
      </c>
      <c r="U27" s="245"/>
      <c r="V27" s="218"/>
      <c r="W27" s="218"/>
      <c r="X27" s="218"/>
      <c r="Y27" s="218"/>
    </row>
    <row r="28" spans="1:25" s="219" customFormat="1" ht="15" x14ac:dyDescent="0.25">
      <c r="A28" s="356">
        <v>117</v>
      </c>
      <c r="B28" s="316"/>
      <c r="C28" s="317"/>
      <c r="D28" s="492"/>
      <c r="E28" s="492"/>
      <c r="F28" s="492"/>
      <c r="G28" s="318"/>
      <c r="H28" s="319"/>
      <c r="I28" s="320">
        <v>0</v>
      </c>
      <c r="J28" s="321"/>
      <c r="K28" s="320">
        <f t="shared" si="2"/>
        <v>0</v>
      </c>
      <c r="L28" s="217"/>
      <c r="M28" s="210"/>
      <c r="N28" s="211"/>
      <c r="O28" s="212"/>
      <c r="P28" s="249">
        <f t="shared" ref="P28:R91" si="5">I28</f>
        <v>0</v>
      </c>
      <c r="Q28" s="248">
        <f t="shared" si="5"/>
        <v>0</v>
      </c>
      <c r="R28" s="253">
        <f t="shared" si="3"/>
        <v>0</v>
      </c>
      <c r="S28" s="261"/>
      <c r="T28" s="250">
        <f t="shared" si="4"/>
        <v>0</v>
      </c>
      <c r="U28" s="245"/>
      <c r="V28" s="218"/>
      <c r="W28" s="218"/>
      <c r="X28" s="218"/>
      <c r="Y28" s="218"/>
    </row>
    <row r="29" spans="1:25" s="219" customFormat="1" ht="15" x14ac:dyDescent="0.25">
      <c r="A29" s="356">
        <v>118</v>
      </c>
      <c r="B29" s="316"/>
      <c r="C29" s="317"/>
      <c r="D29" s="492"/>
      <c r="E29" s="492"/>
      <c r="F29" s="492"/>
      <c r="G29" s="318"/>
      <c r="H29" s="319"/>
      <c r="I29" s="320">
        <v>0</v>
      </c>
      <c r="J29" s="321"/>
      <c r="K29" s="320">
        <f t="shared" si="2"/>
        <v>0</v>
      </c>
      <c r="L29" s="217"/>
      <c r="M29" s="210"/>
      <c r="N29" s="211"/>
      <c r="O29" s="212"/>
      <c r="P29" s="249">
        <f t="shared" si="5"/>
        <v>0</v>
      </c>
      <c r="Q29" s="248">
        <f t="shared" si="5"/>
        <v>0</v>
      </c>
      <c r="R29" s="253">
        <f t="shared" si="3"/>
        <v>0</v>
      </c>
      <c r="S29" s="261"/>
      <c r="T29" s="250">
        <f t="shared" si="4"/>
        <v>0</v>
      </c>
      <c r="U29" s="245"/>
      <c r="V29" s="218"/>
      <c r="W29" s="218"/>
      <c r="X29" s="218"/>
      <c r="Y29" s="218"/>
    </row>
    <row r="30" spans="1:25" s="219" customFormat="1" ht="15" x14ac:dyDescent="0.25">
      <c r="A30" s="356">
        <v>119</v>
      </c>
      <c r="B30" s="316"/>
      <c r="C30" s="317"/>
      <c r="D30" s="492"/>
      <c r="E30" s="492"/>
      <c r="F30" s="492"/>
      <c r="G30" s="318"/>
      <c r="H30" s="319"/>
      <c r="I30" s="320">
        <v>0</v>
      </c>
      <c r="J30" s="321"/>
      <c r="K30" s="320">
        <f t="shared" si="2"/>
        <v>0</v>
      </c>
      <c r="L30" s="217"/>
      <c r="M30" s="210"/>
      <c r="N30" s="211"/>
      <c r="O30" s="212"/>
      <c r="P30" s="249">
        <f t="shared" si="5"/>
        <v>0</v>
      </c>
      <c r="Q30" s="248">
        <f t="shared" si="5"/>
        <v>0</v>
      </c>
      <c r="R30" s="253">
        <f t="shared" si="3"/>
        <v>0</v>
      </c>
      <c r="S30" s="261"/>
      <c r="T30" s="250">
        <f t="shared" si="4"/>
        <v>0</v>
      </c>
      <c r="U30" s="245"/>
      <c r="V30" s="218"/>
      <c r="W30" s="218"/>
      <c r="X30" s="218"/>
      <c r="Y30" s="218"/>
    </row>
    <row r="31" spans="1:25" s="219" customFormat="1" ht="14.25" customHeight="1" x14ac:dyDescent="0.25">
      <c r="A31" s="356">
        <v>120</v>
      </c>
      <c r="B31" s="316"/>
      <c r="C31" s="317"/>
      <c r="D31" s="492"/>
      <c r="E31" s="492"/>
      <c r="F31" s="492"/>
      <c r="G31" s="318"/>
      <c r="H31" s="319"/>
      <c r="I31" s="320">
        <v>0</v>
      </c>
      <c r="J31" s="321"/>
      <c r="K31" s="320">
        <f t="shared" si="2"/>
        <v>0</v>
      </c>
      <c r="L31" s="217"/>
      <c r="M31" s="210"/>
      <c r="N31" s="211"/>
      <c r="O31" s="212"/>
      <c r="P31" s="249">
        <f t="shared" si="5"/>
        <v>0</v>
      </c>
      <c r="Q31" s="248">
        <f t="shared" si="5"/>
        <v>0</v>
      </c>
      <c r="R31" s="253">
        <f t="shared" si="3"/>
        <v>0</v>
      </c>
      <c r="S31" s="261"/>
      <c r="T31" s="250">
        <f t="shared" si="4"/>
        <v>0</v>
      </c>
      <c r="U31" s="245"/>
      <c r="V31" s="218"/>
      <c r="W31" s="218"/>
      <c r="X31" s="218"/>
      <c r="Y31" s="218"/>
    </row>
    <row r="32" spans="1:25" s="219" customFormat="1" ht="15" x14ac:dyDescent="0.25">
      <c r="A32" s="356">
        <v>121</v>
      </c>
      <c r="B32" s="316"/>
      <c r="C32" s="317"/>
      <c r="D32" s="492"/>
      <c r="E32" s="492"/>
      <c r="F32" s="492"/>
      <c r="G32" s="318"/>
      <c r="H32" s="319"/>
      <c r="I32" s="320">
        <v>0</v>
      </c>
      <c r="J32" s="321"/>
      <c r="K32" s="320">
        <f t="shared" si="2"/>
        <v>0</v>
      </c>
      <c r="L32" s="217"/>
      <c r="M32" s="210"/>
      <c r="N32" s="211"/>
      <c r="O32" s="212"/>
      <c r="P32" s="249">
        <f t="shared" si="5"/>
        <v>0</v>
      </c>
      <c r="Q32" s="248">
        <f t="shared" si="5"/>
        <v>0</v>
      </c>
      <c r="R32" s="253">
        <f t="shared" si="3"/>
        <v>0</v>
      </c>
      <c r="S32" s="261"/>
      <c r="T32" s="250">
        <f t="shared" si="4"/>
        <v>0</v>
      </c>
      <c r="U32" s="245"/>
      <c r="V32" s="218"/>
      <c r="W32" s="218"/>
      <c r="X32" s="218"/>
      <c r="Y32" s="218"/>
    </row>
    <row r="33" spans="1:25" s="219" customFormat="1" ht="15" x14ac:dyDescent="0.25">
      <c r="A33" s="356">
        <v>122</v>
      </c>
      <c r="B33" s="316"/>
      <c r="C33" s="317"/>
      <c r="D33" s="492"/>
      <c r="E33" s="492"/>
      <c r="F33" s="492"/>
      <c r="G33" s="318"/>
      <c r="H33" s="319"/>
      <c r="I33" s="320">
        <v>0</v>
      </c>
      <c r="J33" s="321"/>
      <c r="K33" s="320">
        <f t="shared" si="2"/>
        <v>0</v>
      </c>
      <c r="L33" s="217"/>
      <c r="M33" s="210"/>
      <c r="N33" s="211"/>
      <c r="O33" s="212"/>
      <c r="P33" s="249">
        <f t="shared" si="5"/>
        <v>0</v>
      </c>
      <c r="Q33" s="248">
        <f t="shared" si="5"/>
        <v>0</v>
      </c>
      <c r="R33" s="253">
        <f t="shared" si="3"/>
        <v>0</v>
      </c>
      <c r="S33" s="261"/>
      <c r="T33" s="250">
        <f t="shared" si="4"/>
        <v>0</v>
      </c>
      <c r="U33" s="245"/>
      <c r="V33" s="218"/>
      <c r="W33" s="218"/>
      <c r="X33" s="218"/>
      <c r="Y33" s="218"/>
    </row>
    <row r="34" spans="1:25" s="219" customFormat="1" ht="15" hidden="1" x14ac:dyDescent="0.25">
      <c r="A34" s="356">
        <v>123</v>
      </c>
      <c r="B34" s="316"/>
      <c r="C34" s="317"/>
      <c r="D34" s="492"/>
      <c r="E34" s="492"/>
      <c r="F34" s="492"/>
      <c r="G34" s="318"/>
      <c r="H34" s="319"/>
      <c r="I34" s="320">
        <v>0</v>
      </c>
      <c r="J34" s="321"/>
      <c r="K34" s="320">
        <f t="shared" si="2"/>
        <v>0</v>
      </c>
      <c r="L34" s="217"/>
      <c r="M34" s="210"/>
      <c r="N34" s="211"/>
      <c r="O34" s="212"/>
      <c r="P34" s="249">
        <f t="shared" si="5"/>
        <v>0</v>
      </c>
      <c r="Q34" s="248">
        <f t="shared" si="5"/>
        <v>0</v>
      </c>
      <c r="R34" s="253">
        <f t="shared" si="3"/>
        <v>0</v>
      </c>
      <c r="S34" s="261"/>
      <c r="T34" s="250">
        <f t="shared" si="4"/>
        <v>0</v>
      </c>
      <c r="U34" s="245"/>
      <c r="V34" s="218"/>
      <c r="W34" s="218"/>
      <c r="X34" s="218"/>
      <c r="Y34" s="218"/>
    </row>
    <row r="35" spans="1:25" s="219" customFormat="1" ht="15" hidden="1" x14ac:dyDescent="0.25">
      <c r="A35" s="356">
        <v>124</v>
      </c>
      <c r="B35" s="316"/>
      <c r="C35" s="317"/>
      <c r="D35" s="492"/>
      <c r="E35" s="492"/>
      <c r="F35" s="492"/>
      <c r="G35" s="318"/>
      <c r="H35" s="319"/>
      <c r="I35" s="320">
        <v>0</v>
      </c>
      <c r="J35" s="321"/>
      <c r="K35" s="320">
        <f t="shared" si="2"/>
        <v>0</v>
      </c>
      <c r="L35" s="217"/>
      <c r="M35" s="210"/>
      <c r="N35" s="211"/>
      <c r="O35" s="212"/>
      <c r="P35" s="249">
        <f t="shared" si="5"/>
        <v>0</v>
      </c>
      <c r="Q35" s="248">
        <f t="shared" si="5"/>
        <v>0</v>
      </c>
      <c r="R35" s="253">
        <f t="shared" si="3"/>
        <v>0</v>
      </c>
      <c r="S35" s="261"/>
      <c r="T35" s="250">
        <f t="shared" si="4"/>
        <v>0</v>
      </c>
      <c r="U35" s="245"/>
      <c r="V35" s="218"/>
      <c r="W35" s="218"/>
      <c r="X35" s="218"/>
      <c r="Y35" s="218"/>
    </row>
    <row r="36" spans="1:25" s="219" customFormat="1" ht="15" hidden="1" x14ac:dyDescent="0.25">
      <c r="A36" s="356">
        <v>125</v>
      </c>
      <c r="B36" s="316"/>
      <c r="C36" s="317"/>
      <c r="D36" s="492"/>
      <c r="E36" s="492"/>
      <c r="F36" s="492"/>
      <c r="G36" s="318"/>
      <c r="H36" s="319"/>
      <c r="I36" s="320">
        <v>0</v>
      </c>
      <c r="J36" s="321"/>
      <c r="K36" s="320">
        <f t="shared" si="2"/>
        <v>0</v>
      </c>
      <c r="L36" s="217"/>
      <c r="M36" s="210"/>
      <c r="N36" s="211"/>
      <c r="O36" s="212"/>
      <c r="P36" s="249">
        <f t="shared" si="5"/>
        <v>0</v>
      </c>
      <c r="Q36" s="248">
        <f t="shared" si="5"/>
        <v>0</v>
      </c>
      <c r="R36" s="253">
        <f t="shared" si="3"/>
        <v>0</v>
      </c>
      <c r="S36" s="261"/>
      <c r="T36" s="250">
        <f t="shared" si="4"/>
        <v>0</v>
      </c>
      <c r="U36" s="245"/>
      <c r="V36" s="218"/>
      <c r="W36" s="218"/>
      <c r="X36" s="218"/>
      <c r="Y36" s="218"/>
    </row>
    <row r="37" spans="1:25" s="219" customFormat="1" ht="15" hidden="1" x14ac:dyDescent="0.25">
      <c r="A37" s="356">
        <v>126</v>
      </c>
      <c r="B37" s="316"/>
      <c r="C37" s="317"/>
      <c r="D37" s="492"/>
      <c r="E37" s="492"/>
      <c r="F37" s="492"/>
      <c r="G37" s="318"/>
      <c r="H37" s="319"/>
      <c r="I37" s="320">
        <v>0</v>
      </c>
      <c r="J37" s="321"/>
      <c r="K37" s="320">
        <f t="shared" si="2"/>
        <v>0</v>
      </c>
      <c r="L37" s="217"/>
      <c r="M37" s="210"/>
      <c r="N37" s="211"/>
      <c r="O37" s="212"/>
      <c r="P37" s="249">
        <f t="shared" si="5"/>
        <v>0</v>
      </c>
      <c r="Q37" s="248">
        <f t="shared" si="5"/>
        <v>0</v>
      </c>
      <c r="R37" s="253">
        <f t="shared" si="3"/>
        <v>0</v>
      </c>
      <c r="S37" s="261"/>
      <c r="T37" s="250">
        <f t="shared" si="4"/>
        <v>0</v>
      </c>
      <c r="U37" s="245"/>
      <c r="V37" s="218"/>
      <c r="W37" s="218"/>
      <c r="X37" s="218"/>
      <c r="Y37" s="218"/>
    </row>
    <row r="38" spans="1:25" s="219" customFormat="1" ht="15" hidden="1" x14ac:dyDescent="0.25">
      <c r="A38" s="356">
        <v>127</v>
      </c>
      <c r="B38" s="316"/>
      <c r="C38" s="317"/>
      <c r="D38" s="492"/>
      <c r="E38" s="492"/>
      <c r="F38" s="492"/>
      <c r="G38" s="318"/>
      <c r="H38" s="319"/>
      <c r="I38" s="320">
        <v>0</v>
      </c>
      <c r="J38" s="321"/>
      <c r="K38" s="320">
        <f t="shared" si="2"/>
        <v>0</v>
      </c>
      <c r="L38" s="217"/>
      <c r="M38" s="210"/>
      <c r="N38" s="211"/>
      <c r="O38" s="212"/>
      <c r="P38" s="249">
        <f t="shared" si="5"/>
        <v>0</v>
      </c>
      <c r="Q38" s="248">
        <f t="shared" si="5"/>
        <v>0</v>
      </c>
      <c r="R38" s="253">
        <f t="shared" si="3"/>
        <v>0</v>
      </c>
      <c r="S38" s="261"/>
      <c r="T38" s="250">
        <f t="shared" si="4"/>
        <v>0</v>
      </c>
      <c r="U38" s="245"/>
      <c r="V38" s="218"/>
      <c r="W38" s="218"/>
      <c r="X38" s="218"/>
      <c r="Y38" s="218"/>
    </row>
    <row r="39" spans="1:25" s="219" customFormat="1" ht="15" hidden="1" x14ac:dyDescent="0.25">
      <c r="A39" s="356">
        <v>128</v>
      </c>
      <c r="B39" s="316"/>
      <c r="C39" s="317"/>
      <c r="D39" s="492"/>
      <c r="E39" s="492"/>
      <c r="F39" s="492"/>
      <c r="G39" s="318"/>
      <c r="H39" s="319"/>
      <c r="I39" s="320">
        <v>0</v>
      </c>
      <c r="J39" s="321"/>
      <c r="K39" s="320">
        <f t="shared" si="2"/>
        <v>0</v>
      </c>
      <c r="L39" s="217"/>
      <c r="M39" s="210"/>
      <c r="N39" s="211"/>
      <c r="O39" s="212"/>
      <c r="P39" s="249">
        <f t="shared" si="5"/>
        <v>0</v>
      </c>
      <c r="Q39" s="248">
        <f t="shared" si="5"/>
        <v>0</v>
      </c>
      <c r="R39" s="253">
        <f t="shared" si="3"/>
        <v>0</v>
      </c>
      <c r="S39" s="261"/>
      <c r="T39" s="250">
        <f t="shared" si="4"/>
        <v>0</v>
      </c>
      <c r="U39" s="245"/>
      <c r="V39" s="218"/>
      <c r="W39" s="218"/>
      <c r="X39" s="218"/>
      <c r="Y39" s="218"/>
    </row>
    <row r="40" spans="1:25" s="219" customFormat="1" ht="15" hidden="1" x14ac:dyDescent="0.25">
      <c r="A40" s="356">
        <v>129</v>
      </c>
      <c r="B40" s="316"/>
      <c r="C40" s="317"/>
      <c r="D40" s="492"/>
      <c r="E40" s="492"/>
      <c r="F40" s="492"/>
      <c r="G40" s="318"/>
      <c r="H40" s="319"/>
      <c r="I40" s="320">
        <v>0</v>
      </c>
      <c r="J40" s="321"/>
      <c r="K40" s="320">
        <f t="shared" si="2"/>
        <v>0</v>
      </c>
      <c r="L40" s="217"/>
      <c r="M40" s="210"/>
      <c r="N40" s="211"/>
      <c r="O40" s="212"/>
      <c r="P40" s="249">
        <f t="shared" si="5"/>
        <v>0</v>
      </c>
      <c r="Q40" s="248">
        <f t="shared" si="5"/>
        <v>0</v>
      </c>
      <c r="R40" s="253">
        <f t="shared" si="3"/>
        <v>0</v>
      </c>
      <c r="S40" s="261"/>
      <c r="T40" s="250">
        <f t="shared" si="4"/>
        <v>0</v>
      </c>
      <c r="U40" s="245"/>
      <c r="V40" s="218"/>
      <c r="W40" s="218"/>
      <c r="X40" s="218"/>
      <c r="Y40" s="218"/>
    </row>
    <row r="41" spans="1:25" s="219" customFormat="1" ht="15" hidden="1" x14ac:dyDescent="0.25">
      <c r="A41" s="356">
        <v>130</v>
      </c>
      <c r="B41" s="316"/>
      <c r="C41" s="317"/>
      <c r="D41" s="492"/>
      <c r="E41" s="492"/>
      <c r="F41" s="492"/>
      <c r="G41" s="318"/>
      <c r="H41" s="319"/>
      <c r="I41" s="320">
        <v>0</v>
      </c>
      <c r="J41" s="321"/>
      <c r="K41" s="320">
        <f t="shared" si="2"/>
        <v>0</v>
      </c>
      <c r="L41" s="217"/>
      <c r="M41" s="210"/>
      <c r="N41" s="211"/>
      <c r="O41" s="212"/>
      <c r="P41" s="249">
        <f t="shared" si="5"/>
        <v>0</v>
      </c>
      <c r="Q41" s="248">
        <f t="shared" si="5"/>
        <v>0</v>
      </c>
      <c r="R41" s="253">
        <f t="shared" si="3"/>
        <v>0</v>
      </c>
      <c r="S41" s="261"/>
      <c r="T41" s="250">
        <f t="shared" si="4"/>
        <v>0</v>
      </c>
      <c r="U41" s="245"/>
      <c r="V41" s="218"/>
      <c r="W41" s="218"/>
      <c r="X41" s="218"/>
      <c r="Y41" s="218"/>
    </row>
    <row r="42" spans="1:25" s="219" customFormat="1" ht="15" hidden="1" x14ac:dyDescent="0.25">
      <c r="A42" s="356">
        <v>131</v>
      </c>
      <c r="B42" s="316"/>
      <c r="C42" s="317"/>
      <c r="D42" s="492"/>
      <c r="E42" s="492"/>
      <c r="F42" s="492"/>
      <c r="G42" s="318"/>
      <c r="H42" s="319"/>
      <c r="I42" s="320">
        <v>0</v>
      </c>
      <c r="J42" s="321"/>
      <c r="K42" s="320">
        <f t="shared" si="2"/>
        <v>0</v>
      </c>
      <c r="L42" s="217"/>
      <c r="M42" s="210"/>
      <c r="N42" s="211"/>
      <c r="O42" s="212"/>
      <c r="P42" s="249">
        <f t="shared" si="5"/>
        <v>0</v>
      </c>
      <c r="Q42" s="248">
        <f t="shared" si="5"/>
        <v>0</v>
      </c>
      <c r="R42" s="253">
        <f t="shared" si="3"/>
        <v>0</v>
      </c>
      <c r="S42" s="261"/>
      <c r="T42" s="250">
        <f t="shared" si="4"/>
        <v>0</v>
      </c>
      <c r="U42" s="245"/>
      <c r="V42" s="218"/>
      <c r="W42" s="218"/>
      <c r="X42" s="218"/>
      <c r="Y42" s="218"/>
    </row>
    <row r="43" spans="1:25" s="219" customFormat="1" ht="15" hidden="1" x14ac:dyDescent="0.25">
      <c r="A43" s="356">
        <v>132</v>
      </c>
      <c r="B43" s="316"/>
      <c r="C43" s="317"/>
      <c r="D43" s="492"/>
      <c r="E43" s="492"/>
      <c r="F43" s="492"/>
      <c r="G43" s="318"/>
      <c r="H43" s="319"/>
      <c r="I43" s="320">
        <v>0</v>
      </c>
      <c r="J43" s="321"/>
      <c r="K43" s="320">
        <f t="shared" si="2"/>
        <v>0</v>
      </c>
      <c r="L43" s="217"/>
      <c r="M43" s="210"/>
      <c r="N43" s="211"/>
      <c r="O43" s="212"/>
      <c r="P43" s="249">
        <f t="shared" si="5"/>
        <v>0</v>
      </c>
      <c r="Q43" s="248">
        <f t="shared" si="5"/>
        <v>0</v>
      </c>
      <c r="R43" s="253">
        <f t="shared" si="3"/>
        <v>0</v>
      </c>
      <c r="S43" s="261"/>
      <c r="T43" s="250">
        <f t="shared" si="4"/>
        <v>0</v>
      </c>
      <c r="U43" s="245"/>
      <c r="V43" s="218"/>
      <c r="W43" s="218"/>
      <c r="X43" s="218"/>
      <c r="Y43" s="218"/>
    </row>
    <row r="44" spans="1:25" s="219" customFormat="1" ht="15" hidden="1" x14ac:dyDescent="0.25">
      <c r="A44" s="356">
        <v>133</v>
      </c>
      <c r="B44" s="316"/>
      <c r="C44" s="317"/>
      <c r="D44" s="492"/>
      <c r="E44" s="492"/>
      <c r="F44" s="492"/>
      <c r="G44" s="318"/>
      <c r="H44" s="319"/>
      <c r="I44" s="320">
        <v>0</v>
      </c>
      <c r="J44" s="321"/>
      <c r="K44" s="320">
        <f t="shared" si="2"/>
        <v>0</v>
      </c>
      <c r="L44" s="217"/>
      <c r="M44" s="210"/>
      <c r="N44" s="211"/>
      <c r="O44" s="212"/>
      <c r="P44" s="249">
        <f t="shared" si="5"/>
        <v>0</v>
      </c>
      <c r="Q44" s="248">
        <f t="shared" si="5"/>
        <v>0</v>
      </c>
      <c r="R44" s="253">
        <f t="shared" si="3"/>
        <v>0</v>
      </c>
      <c r="S44" s="261"/>
      <c r="T44" s="250">
        <f t="shared" si="4"/>
        <v>0</v>
      </c>
      <c r="U44" s="245"/>
      <c r="V44" s="218"/>
      <c r="W44" s="218"/>
      <c r="X44" s="218"/>
      <c r="Y44" s="218"/>
    </row>
    <row r="45" spans="1:25" s="219" customFormat="1" ht="15" hidden="1" x14ac:dyDescent="0.25">
      <c r="A45" s="356">
        <v>134</v>
      </c>
      <c r="B45" s="316"/>
      <c r="C45" s="317"/>
      <c r="D45" s="492"/>
      <c r="E45" s="492"/>
      <c r="F45" s="492"/>
      <c r="G45" s="318"/>
      <c r="H45" s="319"/>
      <c r="I45" s="320">
        <v>0</v>
      </c>
      <c r="J45" s="321"/>
      <c r="K45" s="320">
        <f t="shared" si="2"/>
        <v>0</v>
      </c>
      <c r="L45" s="217"/>
      <c r="M45" s="210"/>
      <c r="N45" s="211"/>
      <c r="O45" s="212"/>
      <c r="P45" s="249">
        <f t="shared" si="5"/>
        <v>0</v>
      </c>
      <c r="Q45" s="248">
        <f t="shared" si="5"/>
        <v>0</v>
      </c>
      <c r="R45" s="253">
        <f t="shared" si="3"/>
        <v>0</v>
      </c>
      <c r="S45" s="261"/>
      <c r="T45" s="250">
        <f t="shared" si="4"/>
        <v>0</v>
      </c>
      <c r="U45" s="245"/>
      <c r="V45" s="218"/>
      <c r="W45" s="218"/>
      <c r="X45" s="218"/>
      <c r="Y45" s="218"/>
    </row>
    <row r="46" spans="1:25" s="219" customFormat="1" ht="15" hidden="1" x14ac:dyDescent="0.25">
      <c r="A46" s="356">
        <v>135</v>
      </c>
      <c r="B46" s="316"/>
      <c r="C46" s="317"/>
      <c r="D46" s="492"/>
      <c r="E46" s="492"/>
      <c r="F46" s="492"/>
      <c r="G46" s="318"/>
      <c r="H46" s="319"/>
      <c r="I46" s="320">
        <v>0</v>
      </c>
      <c r="J46" s="321"/>
      <c r="K46" s="320">
        <f t="shared" si="2"/>
        <v>0</v>
      </c>
      <c r="L46" s="217"/>
      <c r="M46" s="210"/>
      <c r="N46" s="211"/>
      <c r="O46" s="212"/>
      <c r="P46" s="249">
        <f t="shared" si="5"/>
        <v>0</v>
      </c>
      <c r="Q46" s="248">
        <f t="shared" si="5"/>
        <v>0</v>
      </c>
      <c r="R46" s="253">
        <f t="shared" si="3"/>
        <v>0</v>
      </c>
      <c r="S46" s="261"/>
      <c r="T46" s="250">
        <f t="shared" si="4"/>
        <v>0</v>
      </c>
      <c r="U46" s="245"/>
      <c r="V46" s="218"/>
      <c r="W46" s="218"/>
      <c r="X46" s="218"/>
      <c r="Y46" s="218"/>
    </row>
    <row r="47" spans="1:25" s="219" customFormat="1" ht="15" hidden="1" x14ac:dyDescent="0.25">
      <c r="A47" s="356">
        <v>136</v>
      </c>
      <c r="B47" s="316"/>
      <c r="C47" s="317"/>
      <c r="D47" s="492"/>
      <c r="E47" s="492"/>
      <c r="F47" s="492"/>
      <c r="G47" s="318"/>
      <c r="H47" s="319"/>
      <c r="I47" s="320">
        <v>0</v>
      </c>
      <c r="J47" s="321"/>
      <c r="K47" s="320">
        <f t="shared" si="2"/>
        <v>0</v>
      </c>
      <c r="L47" s="217"/>
      <c r="M47" s="210"/>
      <c r="N47" s="211"/>
      <c r="O47" s="212"/>
      <c r="P47" s="249">
        <f t="shared" si="5"/>
        <v>0</v>
      </c>
      <c r="Q47" s="248">
        <f t="shared" si="5"/>
        <v>0</v>
      </c>
      <c r="R47" s="253">
        <f t="shared" si="3"/>
        <v>0</v>
      </c>
      <c r="S47" s="261"/>
      <c r="T47" s="250">
        <f t="shared" si="4"/>
        <v>0</v>
      </c>
      <c r="U47" s="245"/>
      <c r="V47" s="218"/>
      <c r="W47" s="218"/>
      <c r="X47" s="218"/>
      <c r="Y47" s="218"/>
    </row>
    <row r="48" spans="1:25" s="219" customFormat="1" ht="15" hidden="1" x14ac:dyDescent="0.25">
      <c r="A48" s="356">
        <v>137</v>
      </c>
      <c r="B48" s="316"/>
      <c r="C48" s="317"/>
      <c r="D48" s="492"/>
      <c r="E48" s="492"/>
      <c r="F48" s="492"/>
      <c r="G48" s="318"/>
      <c r="H48" s="319"/>
      <c r="I48" s="320">
        <v>0</v>
      </c>
      <c r="J48" s="321"/>
      <c r="K48" s="320">
        <f t="shared" si="2"/>
        <v>0</v>
      </c>
      <c r="L48" s="217"/>
      <c r="M48" s="210"/>
      <c r="N48" s="211"/>
      <c r="O48" s="212"/>
      <c r="P48" s="249">
        <f t="shared" si="5"/>
        <v>0</v>
      </c>
      <c r="Q48" s="248">
        <f t="shared" si="5"/>
        <v>0</v>
      </c>
      <c r="R48" s="253">
        <f t="shared" si="3"/>
        <v>0</v>
      </c>
      <c r="S48" s="261"/>
      <c r="T48" s="250">
        <f t="shared" si="4"/>
        <v>0</v>
      </c>
      <c r="U48" s="245"/>
      <c r="V48" s="218"/>
      <c r="W48" s="218"/>
      <c r="X48" s="218"/>
      <c r="Y48" s="218"/>
    </row>
    <row r="49" spans="1:25" s="219" customFormat="1" ht="15" hidden="1" x14ac:dyDescent="0.25">
      <c r="A49" s="356">
        <v>138</v>
      </c>
      <c r="B49" s="316"/>
      <c r="C49" s="317"/>
      <c r="D49" s="492"/>
      <c r="E49" s="492"/>
      <c r="F49" s="492"/>
      <c r="G49" s="318"/>
      <c r="H49" s="319"/>
      <c r="I49" s="320">
        <v>0</v>
      </c>
      <c r="J49" s="321"/>
      <c r="K49" s="320">
        <f t="shared" si="2"/>
        <v>0</v>
      </c>
      <c r="L49" s="217"/>
      <c r="M49" s="210"/>
      <c r="N49" s="211"/>
      <c r="O49" s="212"/>
      <c r="P49" s="249">
        <f t="shared" si="5"/>
        <v>0</v>
      </c>
      <c r="Q49" s="248">
        <f t="shared" si="5"/>
        <v>0</v>
      </c>
      <c r="R49" s="253">
        <f t="shared" si="3"/>
        <v>0</v>
      </c>
      <c r="S49" s="261"/>
      <c r="T49" s="250">
        <f t="shared" si="4"/>
        <v>0</v>
      </c>
      <c r="U49" s="245"/>
      <c r="V49" s="218"/>
      <c r="W49" s="218"/>
      <c r="X49" s="218"/>
      <c r="Y49" s="218"/>
    </row>
    <row r="50" spans="1:25" s="219" customFormat="1" ht="15" hidden="1" x14ac:dyDescent="0.25">
      <c r="A50" s="356">
        <v>139</v>
      </c>
      <c r="B50" s="316"/>
      <c r="C50" s="317"/>
      <c r="D50" s="492"/>
      <c r="E50" s="492"/>
      <c r="F50" s="492"/>
      <c r="G50" s="318"/>
      <c r="H50" s="319"/>
      <c r="I50" s="320">
        <v>0</v>
      </c>
      <c r="J50" s="321"/>
      <c r="K50" s="320">
        <f t="shared" si="2"/>
        <v>0</v>
      </c>
      <c r="L50" s="217"/>
      <c r="M50" s="210"/>
      <c r="N50" s="211"/>
      <c r="O50" s="212"/>
      <c r="P50" s="249">
        <f t="shared" si="5"/>
        <v>0</v>
      </c>
      <c r="Q50" s="248">
        <f t="shared" si="5"/>
        <v>0</v>
      </c>
      <c r="R50" s="253">
        <f t="shared" si="3"/>
        <v>0</v>
      </c>
      <c r="S50" s="261"/>
      <c r="T50" s="250">
        <f t="shared" si="4"/>
        <v>0</v>
      </c>
      <c r="U50" s="245"/>
      <c r="V50" s="218"/>
      <c r="W50" s="218"/>
      <c r="X50" s="218"/>
      <c r="Y50" s="218"/>
    </row>
    <row r="51" spans="1:25" s="219" customFormat="1" ht="15" hidden="1" x14ac:dyDescent="0.25">
      <c r="A51" s="356">
        <v>140</v>
      </c>
      <c r="B51" s="316"/>
      <c r="C51" s="317"/>
      <c r="D51" s="492"/>
      <c r="E51" s="492"/>
      <c r="F51" s="492"/>
      <c r="G51" s="318"/>
      <c r="H51" s="319"/>
      <c r="I51" s="320">
        <v>0</v>
      </c>
      <c r="J51" s="321"/>
      <c r="K51" s="320">
        <f t="shared" si="2"/>
        <v>0</v>
      </c>
      <c r="L51" s="217"/>
      <c r="M51" s="210"/>
      <c r="N51" s="211"/>
      <c r="O51" s="212"/>
      <c r="P51" s="249">
        <f t="shared" si="5"/>
        <v>0</v>
      </c>
      <c r="Q51" s="248">
        <f t="shared" si="5"/>
        <v>0</v>
      </c>
      <c r="R51" s="253">
        <f t="shared" si="3"/>
        <v>0</v>
      </c>
      <c r="S51" s="261"/>
      <c r="T51" s="250">
        <f t="shared" si="4"/>
        <v>0</v>
      </c>
      <c r="U51" s="245"/>
      <c r="V51" s="218"/>
      <c r="W51" s="218"/>
      <c r="X51" s="218"/>
      <c r="Y51" s="218"/>
    </row>
    <row r="52" spans="1:25" s="219" customFormat="1" ht="15" hidden="1" x14ac:dyDescent="0.25">
      <c r="A52" s="356">
        <v>141</v>
      </c>
      <c r="B52" s="316"/>
      <c r="C52" s="317"/>
      <c r="D52" s="492"/>
      <c r="E52" s="492"/>
      <c r="F52" s="492"/>
      <c r="G52" s="318"/>
      <c r="H52" s="319"/>
      <c r="I52" s="320">
        <v>0</v>
      </c>
      <c r="J52" s="321"/>
      <c r="K52" s="320">
        <f t="shared" si="2"/>
        <v>0</v>
      </c>
      <c r="L52" s="217"/>
      <c r="M52" s="210"/>
      <c r="N52" s="211"/>
      <c r="O52" s="212"/>
      <c r="P52" s="249">
        <f t="shared" si="5"/>
        <v>0</v>
      </c>
      <c r="Q52" s="248">
        <f t="shared" si="5"/>
        <v>0</v>
      </c>
      <c r="R52" s="253">
        <f t="shared" si="3"/>
        <v>0</v>
      </c>
      <c r="S52" s="261"/>
      <c r="T52" s="250">
        <f t="shared" si="4"/>
        <v>0</v>
      </c>
      <c r="U52" s="245"/>
      <c r="V52" s="218"/>
      <c r="W52" s="218"/>
      <c r="X52" s="218"/>
      <c r="Y52" s="218"/>
    </row>
    <row r="53" spans="1:25" s="219" customFormat="1" ht="15" hidden="1" x14ac:dyDescent="0.25">
      <c r="A53" s="356">
        <v>142</v>
      </c>
      <c r="B53" s="316"/>
      <c r="C53" s="317"/>
      <c r="D53" s="492"/>
      <c r="E53" s="492"/>
      <c r="F53" s="492"/>
      <c r="G53" s="318"/>
      <c r="H53" s="319"/>
      <c r="I53" s="320">
        <v>0</v>
      </c>
      <c r="J53" s="321"/>
      <c r="K53" s="320">
        <f t="shared" si="2"/>
        <v>0</v>
      </c>
      <c r="L53" s="217"/>
      <c r="M53" s="210"/>
      <c r="N53" s="211"/>
      <c r="O53" s="212"/>
      <c r="P53" s="249">
        <f t="shared" si="5"/>
        <v>0</v>
      </c>
      <c r="Q53" s="248">
        <f t="shared" si="5"/>
        <v>0</v>
      </c>
      <c r="R53" s="253">
        <f t="shared" si="3"/>
        <v>0</v>
      </c>
      <c r="S53" s="261"/>
      <c r="T53" s="250">
        <f t="shared" si="4"/>
        <v>0</v>
      </c>
      <c r="U53" s="245"/>
      <c r="V53" s="218"/>
      <c r="W53" s="218"/>
      <c r="X53" s="218"/>
      <c r="Y53" s="218"/>
    </row>
    <row r="54" spans="1:25" s="219" customFormat="1" ht="15" hidden="1" x14ac:dyDescent="0.25">
      <c r="A54" s="356">
        <v>143</v>
      </c>
      <c r="B54" s="316"/>
      <c r="C54" s="317"/>
      <c r="D54" s="492"/>
      <c r="E54" s="492"/>
      <c r="F54" s="492"/>
      <c r="G54" s="318"/>
      <c r="H54" s="319"/>
      <c r="I54" s="320">
        <v>0</v>
      </c>
      <c r="J54" s="321"/>
      <c r="K54" s="320">
        <f t="shared" si="2"/>
        <v>0</v>
      </c>
      <c r="L54" s="217"/>
      <c r="M54" s="210"/>
      <c r="N54" s="211"/>
      <c r="O54" s="212"/>
      <c r="P54" s="249">
        <f t="shared" si="5"/>
        <v>0</v>
      </c>
      <c r="Q54" s="248">
        <f t="shared" si="5"/>
        <v>0</v>
      </c>
      <c r="R54" s="253">
        <f t="shared" si="3"/>
        <v>0</v>
      </c>
      <c r="S54" s="261"/>
      <c r="T54" s="250">
        <f t="shared" si="4"/>
        <v>0</v>
      </c>
      <c r="U54" s="245"/>
      <c r="V54" s="218"/>
      <c r="W54" s="218"/>
      <c r="X54" s="218"/>
      <c r="Y54" s="218"/>
    </row>
    <row r="55" spans="1:25" s="219" customFormat="1" ht="15" hidden="1" x14ac:dyDescent="0.25">
      <c r="A55" s="356">
        <v>144</v>
      </c>
      <c r="B55" s="316"/>
      <c r="C55" s="317"/>
      <c r="D55" s="492"/>
      <c r="E55" s="492"/>
      <c r="F55" s="492"/>
      <c r="G55" s="318"/>
      <c r="H55" s="319"/>
      <c r="I55" s="320">
        <v>0</v>
      </c>
      <c r="J55" s="321"/>
      <c r="K55" s="320">
        <f t="shared" si="2"/>
        <v>0</v>
      </c>
      <c r="L55" s="217"/>
      <c r="M55" s="210"/>
      <c r="N55" s="211"/>
      <c r="O55" s="212"/>
      <c r="P55" s="249">
        <f t="shared" si="5"/>
        <v>0</v>
      </c>
      <c r="Q55" s="248">
        <f t="shared" si="5"/>
        <v>0</v>
      </c>
      <c r="R55" s="253">
        <f t="shared" si="3"/>
        <v>0</v>
      </c>
      <c r="S55" s="261"/>
      <c r="T55" s="250">
        <f t="shared" si="4"/>
        <v>0</v>
      </c>
      <c r="U55" s="245"/>
      <c r="V55" s="218"/>
      <c r="W55" s="218"/>
      <c r="X55" s="218"/>
      <c r="Y55" s="218"/>
    </row>
    <row r="56" spans="1:25" s="219" customFormat="1" ht="15" hidden="1" x14ac:dyDescent="0.25">
      <c r="A56" s="356">
        <v>145</v>
      </c>
      <c r="B56" s="316"/>
      <c r="C56" s="317"/>
      <c r="D56" s="492"/>
      <c r="E56" s="492"/>
      <c r="F56" s="492"/>
      <c r="G56" s="318"/>
      <c r="H56" s="319"/>
      <c r="I56" s="320">
        <v>0</v>
      </c>
      <c r="J56" s="321"/>
      <c r="K56" s="320">
        <f t="shared" si="2"/>
        <v>0</v>
      </c>
      <c r="L56" s="217"/>
      <c r="M56" s="210"/>
      <c r="N56" s="211"/>
      <c r="O56" s="212"/>
      <c r="P56" s="249">
        <f t="shared" si="5"/>
        <v>0</v>
      </c>
      <c r="Q56" s="248">
        <f t="shared" si="5"/>
        <v>0</v>
      </c>
      <c r="R56" s="253">
        <f t="shared" si="3"/>
        <v>0</v>
      </c>
      <c r="S56" s="261"/>
      <c r="T56" s="250">
        <f t="shared" si="4"/>
        <v>0</v>
      </c>
      <c r="U56" s="245"/>
      <c r="V56" s="218"/>
      <c r="W56" s="218"/>
      <c r="X56" s="218"/>
      <c r="Y56" s="218"/>
    </row>
    <row r="57" spans="1:25" s="219" customFormat="1" ht="15" hidden="1" x14ac:dyDescent="0.25">
      <c r="A57" s="356">
        <v>146</v>
      </c>
      <c r="B57" s="316"/>
      <c r="C57" s="317"/>
      <c r="D57" s="492"/>
      <c r="E57" s="492"/>
      <c r="F57" s="492"/>
      <c r="G57" s="318"/>
      <c r="H57" s="319"/>
      <c r="I57" s="320">
        <v>0</v>
      </c>
      <c r="J57" s="321"/>
      <c r="K57" s="320">
        <f t="shared" si="2"/>
        <v>0</v>
      </c>
      <c r="L57" s="217"/>
      <c r="M57" s="210"/>
      <c r="N57" s="211"/>
      <c r="O57" s="212"/>
      <c r="P57" s="249">
        <f t="shared" si="5"/>
        <v>0</v>
      </c>
      <c r="Q57" s="248">
        <f t="shared" si="5"/>
        <v>0</v>
      </c>
      <c r="R57" s="253">
        <f t="shared" si="3"/>
        <v>0</v>
      </c>
      <c r="S57" s="261"/>
      <c r="T57" s="250">
        <f t="shared" si="4"/>
        <v>0</v>
      </c>
      <c r="U57" s="245"/>
      <c r="V57" s="218"/>
      <c r="W57" s="218"/>
      <c r="X57" s="218"/>
      <c r="Y57" s="218"/>
    </row>
    <row r="58" spans="1:25" s="219" customFormat="1" ht="15" hidden="1" x14ac:dyDescent="0.25">
      <c r="A58" s="356">
        <v>147</v>
      </c>
      <c r="B58" s="316"/>
      <c r="C58" s="317"/>
      <c r="D58" s="492"/>
      <c r="E58" s="492"/>
      <c r="F58" s="492"/>
      <c r="G58" s="318"/>
      <c r="H58" s="319"/>
      <c r="I58" s="320">
        <v>0</v>
      </c>
      <c r="J58" s="321"/>
      <c r="K58" s="320">
        <f t="shared" si="2"/>
        <v>0</v>
      </c>
      <c r="L58" s="217"/>
      <c r="M58" s="210"/>
      <c r="N58" s="211"/>
      <c r="O58" s="212"/>
      <c r="P58" s="249">
        <f t="shared" si="5"/>
        <v>0</v>
      </c>
      <c r="Q58" s="248">
        <f t="shared" si="5"/>
        <v>0</v>
      </c>
      <c r="R58" s="253">
        <f t="shared" si="3"/>
        <v>0</v>
      </c>
      <c r="S58" s="261"/>
      <c r="T58" s="250">
        <f t="shared" si="4"/>
        <v>0</v>
      </c>
      <c r="U58" s="245"/>
      <c r="V58" s="218"/>
      <c r="W58" s="218"/>
      <c r="X58" s="218"/>
      <c r="Y58" s="218"/>
    </row>
    <row r="59" spans="1:25" s="219" customFormat="1" ht="15" hidden="1" x14ac:dyDescent="0.25">
      <c r="A59" s="356">
        <v>148</v>
      </c>
      <c r="B59" s="316"/>
      <c r="C59" s="317"/>
      <c r="D59" s="492"/>
      <c r="E59" s="492"/>
      <c r="F59" s="492"/>
      <c r="G59" s="318"/>
      <c r="H59" s="319"/>
      <c r="I59" s="320">
        <v>0</v>
      </c>
      <c r="J59" s="321"/>
      <c r="K59" s="320">
        <f t="shared" si="2"/>
        <v>0</v>
      </c>
      <c r="L59" s="217"/>
      <c r="M59" s="210"/>
      <c r="N59" s="211"/>
      <c r="O59" s="212"/>
      <c r="P59" s="249">
        <f t="shared" si="5"/>
        <v>0</v>
      </c>
      <c r="Q59" s="248">
        <f t="shared" si="5"/>
        <v>0</v>
      </c>
      <c r="R59" s="253">
        <f t="shared" si="3"/>
        <v>0</v>
      </c>
      <c r="S59" s="261"/>
      <c r="T59" s="250">
        <f t="shared" si="4"/>
        <v>0</v>
      </c>
      <c r="U59" s="245"/>
      <c r="V59" s="218"/>
      <c r="W59" s="218"/>
      <c r="X59" s="218"/>
      <c r="Y59" s="218"/>
    </row>
    <row r="60" spans="1:25" s="219" customFormat="1" ht="15" hidden="1" x14ac:dyDescent="0.25">
      <c r="A60" s="356">
        <v>149</v>
      </c>
      <c r="B60" s="316"/>
      <c r="C60" s="317"/>
      <c r="D60" s="492"/>
      <c r="E60" s="492"/>
      <c r="F60" s="492"/>
      <c r="G60" s="318"/>
      <c r="H60" s="319"/>
      <c r="I60" s="320">
        <v>0</v>
      </c>
      <c r="J60" s="321"/>
      <c r="K60" s="320">
        <f t="shared" si="2"/>
        <v>0</v>
      </c>
      <c r="L60" s="217"/>
      <c r="M60" s="210"/>
      <c r="N60" s="211"/>
      <c r="O60" s="212"/>
      <c r="P60" s="249">
        <f t="shared" si="5"/>
        <v>0</v>
      </c>
      <c r="Q60" s="248">
        <f t="shared" si="5"/>
        <v>0</v>
      </c>
      <c r="R60" s="253">
        <f t="shared" si="3"/>
        <v>0</v>
      </c>
      <c r="S60" s="261"/>
      <c r="T60" s="250">
        <f t="shared" si="4"/>
        <v>0</v>
      </c>
      <c r="U60" s="245"/>
      <c r="V60" s="218"/>
      <c r="W60" s="218"/>
      <c r="X60" s="218"/>
      <c r="Y60" s="218"/>
    </row>
    <row r="61" spans="1:25" s="219" customFormat="1" ht="15" hidden="1" x14ac:dyDescent="0.25">
      <c r="A61" s="356">
        <v>150</v>
      </c>
      <c r="B61" s="316"/>
      <c r="C61" s="317"/>
      <c r="D61" s="492"/>
      <c r="E61" s="492"/>
      <c r="F61" s="492"/>
      <c r="G61" s="318"/>
      <c r="H61" s="319"/>
      <c r="I61" s="320">
        <v>0</v>
      </c>
      <c r="J61" s="321"/>
      <c r="K61" s="320">
        <f t="shared" si="2"/>
        <v>0</v>
      </c>
      <c r="L61" s="217"/>
      <c r="M61" s="210"/>
      <c r="N61" s="211"/>
      <c r="O61" s="212"/>
      <c r="P61" s="249">
        <f t="shared" si="5"/>
        <v>0</v>
      </c>
      <c r="Q61" s="248">
        <f t="shared" si="5"/>
        <v>0</v>
      </c>
      <c r="R61" s="253">
        <f t="shared" si="3"/>
        <v>0</v>
      </c>
      <c r="S61" s="261"/>
      <c r="T61" s="250">
        <f t="shared" si="4"/>
        <v>0</v>
      </c>
      <c r="U61" s="245"/>
      <c r="V61" s="218"/>
      <c r="W61" s="218"/>
      <c r="X61" s="218"/>
      <c r="Y61" s="218"/>
    </row>
    <row r="62" spans="1:25" s="219" customFormat="1" ht="15" hidden="1" x14ac:dyDescent="0.25">
      <c r="A62" s="356">
        <v>151</v>
      </c>
      <c r="B62" s="316"/>
      <c r="C62" s="317"/>
      <c r="D62" s="492"/>
      <c r="E62" s="492"/>
      <c r="F62" s="492"/>
      <c r="G62" s="318"/>
      <c r="H62" s="319"/>
      <c r="I62" s="320">
        <v>0</v>
      </c>
      <c r="J62" s="321"/>
      <c r="K62" s="320">
        <f t="shared" si="2"/>
        <v>0</v>
      </c>
      <c r="L62" s="217"/>
      <c r="M62" s="210"/>
      <c r="N62" s="211"/>
      <c r="O62" s="212"/>
      <c r="P62" s="249">
        <f t="shared" si="5"/>
        <v>0</v>
      </c>
      <c r="Q62" s="248">
        <f t="shared" si="5"/>
        <v>0</v>
      </c>
      <c r="R62" s="253">
        <f t="shared" si="3"/>
        <v>0</v>
      </c>
      <c r="S62" s="261"/>
      <c r="T62" s="250">
        <f t="shared" si="4"/>
        <v>0</v>
      </c>
      <c r="U62" s="245"/>
      <c r="V62" s="218"/>
      <c r="W62" s="218"/>
      <c r="X62" s="218"/>
      <c r="Y62" s="218"/>
    </row>
    <row r="63" spans="1:25" s="219" customFormat="1" ht="15" hidden="1" x14ac:dyDescent="0.25">
      <c r="A63" s="356">
        <v>152</v>
      </c>
      <c r="B63" s="316"/>
      <c r="C63" s="317"/>
      <c r="D63" s="492"/>
      <c r="E63" s="492"/>
      <c r="F63" s="492"/>
      <c r="G63" s="318"/>
      <c r="H63" s="319"/>
      <c r="I63" s="320">
        <v>0</v>
      </c>
      <c r="J63" s="321"/>
      <c r="K63" s="320">
        <f t="shared" si="2"/>
        <v>0</v>
      </c>
      <c r="L63" s="217"/>
      <c r="M63" s="210"/>
      <c r="N63" s="211"/>
      <c r="O63" s="212"/>
      <c r="P63" s="249">
        <f t="shared" si="5"/>
        <v>0</v>
      </c>
      <c r="Q63" s="248">
        <f t="shared" si="5"/>
        <v>0</v>
      </c>
      <c r="R63" s="253">
        <f t="shared" si="3"/>
        <v>0</v>
      </c>
      <c r="S63" s="261"/>
      <c r="T63" s="250">
        <f t="shared" si="4"/>
        <v>0</v>
      </c>
      <c r="U63" s="245"/>
      <c r="V63" s="218"/>
      <c r="W63" s="218"/>
      <c r="X63" s="218"/>
      <c r="Y63" s="218"/>
    </row>
    <row r="64" spans="1:25" s="219" customFormat="1" ht="15" hidden="1" x14ac:dyDescent="0.25">
      <c r="A64" s="356">
        <v>153</v>
      </c>
      <c r="B64" s="316"/>
      <c r="C64" s="317"/>
      <c r="D64" s="492"/>
      <c r="E64" s="492"/>
      <c r="F64" s="492"/>
      <c r="G64" s="318"/>
      <c r="H64" s="319"/>
      <c r="I64" s="320">
        <v>0</v>
      </c>
      <c r="J64" s="321"/>
      <c r="K64" s="320">
        <f t="shared" si="2"/>
        <v>0</v>
      </c>
      <c r="L64" s="217"/>
      <c r="M64" s="210"/>
      <c r="N64" s="211"/>
      <c r="O64" s="212"/>
      <c r="P64" s="249">
        <f t="shared" si="5"/>
        <v>0</v>
      </c>
      <c r="Q64" s="248">
        <f t="shared" si="5"/>
        <v>0</v>
      </c>
      <c r="R64" s="253">
        <f t="shared" si="3"/>
        <v>0</v>
      </c>
      <c r="S64" s="261"/>
      <c r="T64" s="250">
        <f t="shared" si="4"/>
        <v>0</v>
      </c>
      <c r="U64" s="245"/>
      <c r="V64" s="218"/>
      <c r="W64" s="218"/>
      <c r="X64" s="218"/>
      <c r="Y64" s="218"/>
    </row>
    <row r="65" spans="1:25" s="219" customFormat="1" ht="15" hidden="1" x14ac:dyDescent="0.25">
      <c r="A65" s="356">
        <v>154</v>
      </c>
      <c r="B65" s="316"/>
      <c r="C65" s="317"/>
      <c r="D65" s="492"/>
      <c r="E65" s="492"/>
      <c r="F65" s="492"/>
      <c r="G65" s="318"/>
      <c r="H65" s="319"/>
      <c r="I65" s="320">
        <v>0</v>
      </c>
      <c r="J65" s="321"/>
      <c r="K65" s="320">
        <f t="shared" si="2"/>
        <v>0</v>
      </c>
      <c r="L65" s="217"/>
      <c r="M65" s="210"/>
      <c r="N65" s="211"/>
      <c r="O65" s="212"/>
      <c r="P65" s="249">
        <f t="shared" si="5"/>
        <v>0</v>
      </c>
      <c r="Q65" s="248">
        <f t="shared" si="5"/>
        <v>0</v>
      </c>
      <c r="R65" s="253">
        <f t="shared" si="3"/>
        <v>0</v>
      </c>
      <c r="S65" s="261"/>
      <c r="T65" s="250">
        <f t="shared" si="4"/>
        <v>0</v>
      </c>
      <c r="U65" s="245"/>
      <c r="V65" s="218"/>
      <c r="W65" s="218"/>
      <c r="X65" s="218"/>
      <c r="Y65" s="218"/>
    </row>
    <row r="66" spans="1:25" s="219" customFormat="1" ht="15" hidden="1" x14ac:dyDescent="0.25">
      <c r="A66" s="356">
        <v>155</v>
      </c>
      <c r="B66" s="316"/>
      <c r="C66" s="317"/>
      <c r="D66" s="492"/>
      <c r="E66" s="492"/>
      <c r="F66" s="492"/>
      <c r="G66" s="318"/>
      <c r="H66" s="319"/>
      <c r="I66" s="320">
        <v>0</v>
      </c>
      <c r="J66" s="321"/>
      <c r="K66" s="320">
        <f t="shared" si="2"/>
        <v>0</v>
      </c>
      <c r="L66" s="217"/>
      <c r="M66" s="210"/>
      <c r="N66" s="211"/>
      <c r="O66" s="212"/>
      <c r="P66" s="249">
        <f t="shared" si="5"/>
        <v>0</v>
      </c>
      <c r="Q66" s="248">
        <f t="shared" si="5"/>
        <v>0</v>
      </c>
      <c r="R66" s="253">
        <f t="shared" si="3"/>
        <v>0</v>
      </c>
      <c r="S66" s="261"/>
      <c r="T66" s="250">
        <f t="shared" si="4"/>
        <v>0</v>
      </c>
      <c r="U66" s="245"/>
      <c r="V66" s="218"/>
      <c r="W66" s="218"/>
      <c r="X66" s="218"/>
      <c r="Y66" s="218"/>
    </row>
    <row r="67" spans="1:25" s="219" customFormat="1" ht="15" hidden="1" x14ac:dyDescent="0.25">
      <c r="A67" s="356">
        <v>156</v>
      </c>
      <c r="B67" s="316"/>
      <c r="C67" s="317"/>
      <c r="D67" s="492"/>
      <c r="E67" s="492"/>
      <c r="F67" s="492"/>
      <c r="G67" s="318"/>
      <c r="H67" s="319"/>
      <c r="I67" s="320">
        <v>0</v>
      </c>
      <c r="J67" s="321"/>
      <c r="K67" s="320">
        <f t="shared" si="2"/>
        <v>0</v>
      </c>
      <c r="L67" s="217"/>
      <c r="M67" s="210"/>
      <c r="N67" s="211"/>
      <c r="O67" s="212"/>
      <c r="P67" s="249">
        <f t="shared" si="5"/>
        <v>0</v>
      </c>
      <c r="Q67" s="248">
        <f t="shared" si="5"/>
        <v>0</v>
      </c>
      <c r="R67" s="253">
        <f t="shared" si="3"/>
        <v>0</v>
      </c>
      <c r="S67" s="261"/>
      <c r="T67" s="250">
        <f t="shared" si="4"/>
        <v>0</v>
      </c>
      <c r="U67" s="245"/>
      <c r="V67" s="218"/>
      <c r="W67" s="218"/>
      <c r="X67" s="218"/>
      <c r="Y67" s="218"/>
    </row>
    <row r="68" spans="1:25" s="219" customFormat="1" ht="15" hidden="1" x14ac:dyDescent="0.25">
      <c r="A68" s="356">
        <v>157</v>
      </c>
      <c r="B68" s="316"/>
      <c r="C68" s="317"/>
      <c r="D68" s="492"/>
      <c r="E68" s="492"/>
      <c r="F68" s="492"/>
      <c r="G68" s="318"/>
      <c r="H68" s="319"/>
      <c r="I68" s="320">
        <v>0</v>
      </c>
      <c r="J68" s="321"/>
      <c r="K68" s="320">
        <f t="shared" si="2"/>
        <v>0</v>
      </c>
      <c r="L68" s="217"/>
      <c r="M68" s="210"/>
      <c r="N68" s="211"/>
      <c r="O68" s="212"/>
      <c r="P68" s="249">
        <f t="shared" si="5"/>
        <v>0</v>
      </c>
      <c r="Q68" s="248">
        <f t="shared" si="5"/>
        <v>0</v>
      </c>
      <c r="R68" s="253">
        <f t="shared" si="3"/>
        <v>0</v>
      </c>
      <c r="S68" s="261"/>
      <c r="T68" s="250">
        <f t="shared" si="4"/>
        <v>0</v>
      </c>
      <c r="U68" s="245"/>
      <c r="V68" s="218"/>
      <c r="W68" s="218"/>
      <c r="X68" s="218"/>
      <c r="Y68" s="218"/>
    </row>
    <row r="69" spans="1:25" s="219" customFormat="1" ht="15" hidden="1" x14ac:dyDescent="0.25">
      <c r="A69" s="356">
        <v>158</v>
      </c>
      <c r="B69" s="316"/>
      <c r="C69" s="317"/>
      <c r="D69" s="492"/>
      <c r="E69" s="492"/>
      <c r="F69" s="492"/>
      <c r="G69" s="318"/>
      <c r="H69" s="319"/>
      <c r="I69" s="320">
        <v>0</v>
      </c>
      <c r="J69" s="321"/>
      <c r="K69" s="320">
        <f t="shared" si="2"/>
        <v>0</v>
      </c>
      <c r="L69" s="217"/>
      <c r="M69" s="210"/>
      <c r="N69" s="211"/>
      <c r="O69" s="212"/>
      <c r="P69" s="249">
        <f t="shared" si="5"/>
        <v>0</v>
      </c>
      <c r="Q69" s="248">
        <f t="shared" si="5"/>
        <v>0</v>
      </c>
      <c r="R69" s="253">
        <f t="shared" si="3"/>
        <v>0</v>
      </c>
      <c r="S69" s="261"/>
      <c r="T69" s="250">
        <f t="shared" si="4"/>
        <v>0</v>
      </c>
      <c r="U69" s="245"/>
      <c r="V69" s="218"/>
      <c r="W69" s="218"/>
      <c r="X69" s="218"/>
      <c r="Y69" s="218"/>
    </row>
    <row r="70" spans="1:25" s="219" customFormat="1" ht="15" hidden="1" x14ac:dyDescent="0.25">
      <c r="A70" s="356">
        <v>159</v>
      </c>
      <c r="B70" s="316"/>
      <c r="C70" s="317"/>
      <c r="D70" s="492"/>
      <c r="E70" s="492"/>
      <c r="F70" s="492"/>
      <c r="G70" s="318"/>
      <c r="H70" s="319"/>
      <c r="I70" s="320">
        <v>0</v>
      </c>
      <c r="J70" s="321"/>
      <c r="K70" s="320">
        <f t="shared" si="2"/>
        <v>0</v>
      </c>
      <c r="L70" s="217"/>
      <c r="M70" s="210"/>
      <c r="N70" s="211"/>
      <c r="O70" s="212"/>
      <c r="P70" s="249">
        <f t="shared" si="5"/>
        <v>0</v>
      </c>
      <c r="Q70" s="248">
        <f t="shared" si="5"/>
        <v>0</v>
      </c>
      <c r="R70" s="253">
        <f t="shared" si="3"/>
        <v>0</v>
      </c>
      <c r="S70" s="261"/>
      <c r="T70" s="250">
        <f t="shared" si="4"/>
        <v>0</v>
      </c>
      <c r="U70" s="245"/>
      <c r="V70" s="218"/>
      <c r="W70" s="218"/>
      <c r="X70" s="218"/>
      <c r="Y70" s="218"/>
    </row>
    <row r="71" spans="1:25" s="219" customFormat="1" ht="15" hidden="1" x14ac:dyDescent="0.25">
      <c r="A71" s="356">
        <v>160</v>
      </c>
      <c r="B71" s="316"/>
      <c r="C71" s="317"/>
      <c r="D71" s="492"/>
      <c r="E71" s="492"/>
      <c r="F71" s="492"/>
      <c r="G71" s="318"/>
      <c r="H71" s="319"/>
      <c r="I71" s="320">
        <v>0</v>
      </c>
      <c r="J71" s="321"/>
      <c r="K71" s="320">
        <f t="shared" si="2"/>
        <v>0</v>
      </c>
      <c r="L71" s="217"/>
      <c r="M71" s="210"/>
      <c r="N71" s="211"/>
      <c r="O71" s="212"/>
      <c r="P71" s="249">
        <f t="shared" si="5"/>
        <v>0</v>
      </c>
      <c r="Q71" s="248">
        <f t="shared" si="5"/>
        <v>0</v>
      </c>
      <c r="R71" s="253">
        <f t="shared" si="3"/>
        <v>0</v>
      </c>
      <c r="S71" s="261"/>
      <c r="T71" s="250">
        <f t="shared" si="4"/>
        <v>0</v>
      </c>
      <c r="U71" s="245"/>
      <c r="V71" s="218"/>
      <c r="W71" s="218"/>
      <c r="X71" s="218"/>
      <c r="Y71" s="218"/>
    </row>
    <row r="72" spans="1:25" s="219" customFormat="1" ht="15" hidden="1" x14ac:dyDescent="0.25">
      <c r="A72" s="356">
        <v>161</v>
      </c>
      <c r="B72" s="316"/>
      <c r="C72" s="317"/>
      <c r="D72" s="492"/>
      <c r="E72" s="492"/>
      <c r="F72" s="492"/>
      <c r="G72" s="318"/>
      <c r="H72" s="319"/>
      <c r="I72" s="320">
        <v>0</v>
      </c>
      <c r="J72" s="321"/>
      <c r="K72" s="320">
        <f t="shared" si="2"/>
        <v>0</v>
      </c>
      <c r="L72" s="217"/>
      <c r="M72" s="210"/>
      <c r="N72" s="211"/>
      <c r="O72" s="212"/>
      <c r="P72" s="249">
        <f t="shared" si="5"/>
        <v>0</v>
      </c>
      <c r="Q72" s="248">
        <f t="shared" si="5"/>
        <v>0</v>
      </c>
      <c r="R72" s="253">
        <f t="shared" si="3"/>
        <v>0</v>
      </c>
      <c r="S72" s="261"/>
      <c r="T72" s="250">
        <f t="shared" si="4"/>
        <v>0</v>
      </c>
      <c r="U72" s="245"/>
      <c r="V72" s="218"/>
      <c r="W72" s="218"/>
      <c r="X72" s="218"/>
      <c r="Y72" s="218"/>
    </row>
    <row r="73" spans="1:25" s="219" customFormat="1" ht="15" hidden="1" x14ac:dyDescent="0.25">
      <c r="A73" s="356">
        <v>162</v>
      </c>
      <c r="B73" s="316"/>
      <c r="C73" s="317"/>
      <c r="D73" s="492"/>
      <c r="E73" s="492"/>
      <c r="F73" s="492"/>
      <c r="G73" s="318"/>
      <c r="H73" s="319"/>
      <c r="I73" s="320">
        <v>0</v>
      </c>
      <c r="J73" s="321"/>
      <c r="K73" s="320">
        <f t="shared" si="2"/>
        <v>0</v>
      </c>
      <c r="L73" s="217"/>
      <c r="M73" s="210"/>
      <c r="N73" s="211"/>
      <c r="O73" s="212"/>
      <c r="P73" s="249">
        <f t="shared" si="5"/>
        <v>0</v>
      </c>
      <c r="Q73" s="248">
        <f t="shared" si="5"/>
        <v>0</v>
      </c>
      <c r="R73" s="253">
        <f t="shared" si="3"/>
        <v>0</v>
      </c>
      <c r="S73" s="261"/>
      <c r="T73" s="250">
        <f t="shared" si="4"/>
        <v>0</v>
      </c>
      <c r="U73" s="245"/>
      <c r="V73" s="218"/>
      <c r="W73" s="218"/>
      <c r="X73" s="218"/>
      <c r="Y73" s="218"/>
    </row>
    <row r="74" spans="1:25" s="219" customFormat="1" ht="15" hidden="1" x14ac:dyDescent="0.25">
      <c r="A74" s="356">
        <v>163</v>
      </c>
      <c r="B74" s="316"/>
      <c r="C74" s="317"/>
      <c r="D74" s="492"/>
      <c r="E74" s="492"/>
      <c r="F74" s="492"/>
      <c r="G74" s="318"/>
      <c r="H74" s="319"/>
      <c r="I74" s="320">
        <v>0</v>
      </c>
      <c r="J74" s="321"/>
      <c r="K74" s="320">
        <f t="shared" si="2"/>
        <v>0</v>
      </c>
      <c r="L74" s="217"/>
      <c r="M74" s="210"/>
      <c r="N74" s="211"/>
      <c r="O74" s="212"/>
      <c r="P74" s="249">
        <f t="shared" si="5"/>
        <v>0</v>
      </c>
      <c r="Q74" s="248">
        <f t="shared" si="5"/>
        <v>0</v>
      </c>
      <c r="R74" s="253">
        <f t="shared" si="3"/>
        <v>0</v>
      </c>
      <c r="S74" s="261"/>
      <c r="T74" s="250">
        <f t="shared" si="4"/>
        <v>0</v>
      </c>
      <c r="U74" s="245"/>
      <c r="V74" s="218"/>
      <c r="W74" s="218"/>
      <c r="X74" s="218"/>
      <c r="Y74" s="218"/>
    </row>
    <row r="75" spans="1:25" s="219" customFormat="1" ht="15" hidden="1" x14ac:dyDescent="0.25">
      <c r="A75" s="356">
        <v>164</v>
      </c>
      <c r="B75" s="316"/>
      <c r="C75" s="317"/>
      <c r="D75" s="492"/>
      <c r="E75" s="492"/>
      <c r="F75" s="492"/>
      <c r="G75" s="318"/>
      <c r="H75" s="319"/>
      <c r="I75" s="320">
        <v>0</v>
      </c>
      <c r="J75" s="321"/>
      <c r="K75" s="320">
        <f t="shared" si="2"/>
        <v>0</v>
      </c>
      <c r="L75" s="217"/>
      <c r="M75" s="210"/>
      <c r="N75" s="211"/>
      <c r="O75" s="212"/>
      <c r="P75" s="249">
        <f t="shared" si="5"/>
        <v>0</v>
      </c>
      <c r="Q75" s="248">
        <f t="shared" si="5"/>
        <v>0</v>
      </c>
      <c r="R75" s="253">
        <f t="shared" si="3"/>
        <v>0</v>
      </c>
      <c r="S75" s="261"/>
      <c r="T75" s="250">
        <f t="shared" si="4"/>
        <v>0</v>
      </c>
      <c r="U75" s="245"/>
      <c r="V75" s="218"/>
      <c r="W75" s="218"/>
      <c r="X75" s="218"/>
      <c r="Y75" s="218"/>
    </row>
    <row r="76" spans="1:25" s="219" customFormat="1" ht="15" hidden="1" x14ac:dyDescent="0.25">
      <c r="A76" s="356">
        <v>165</v>
      </c>
      <c r="B76" s="316"/>
      <c r="C76" s="317"/>
      <c r="D76" s="492"/>
      <c r="E76" s="492"/>
      <c r="F76" s="492"/>
      <c r="G76" s="318"/>
      <c r="H76" s="319"/>
      <c r="I76" s="320">
        <v>0</v>
      </c>
      <c r="J76" s="321"/>
      <c r="K76" s="320">
        <f t="shared" ref="K76:K110" si="6">I76*J76</f>
        <v>0</v>
      </c>
      <c r="L76" s="217"/>
      <c r="M76" s="210"/>
      <c r="N76" s="211"/>
      <c r="O76" s="212"/>
      <c r="P76" s="249">
        <f t="shared" si="5"/>
        <v>0</v>
      </c>
      <c r="Q76" s="248">
        <f t="shared" si="5"/>
        <v>0</v>
      </c>
      <c r="R76" s="253">
        <f t="shared" si="3"/>
        <v>0</v>
      </c>
      <c r="S76" s="261"/>
      <c r="T76" s="250">
        <f t="shared" si="4"/>
        <v>0</v>
      </c>
      <c r="U76" s="245"/>
      <c r="V76" s="218"/>
      <c r="W76" s="218"/>
      <c r="X76" s="218"/>
      <c r="Y76" s="218"/>
    </row>
    <row r="77" spans="1:25" s="219" customFormat="1" ht="15" hidden="1" x14ac:dyDescent="0.25">
      <c r="A77" s="356">
        <v>166</v>
      </c>
      <c r="B77" s="316"/>
      <c r="C77" s="317"/>
      <c r="D77" s="492"/>
      <c r="E77" s="492"/>
      <c r="F77" s="492"/>
      <c r="G77" s="318"/>
      <c r="H77" s="319"/>
      <c r="I77" s="320">
        <v>0</v>
      </c>
      <c r="J77" s="321"/>
      <c r="K77" s="320">
        <f t="shared" si="6"/>
        <v>0</v>
      </c>
      <c r="L77" s="217"/>
      <c r="M77" s="210"/>
      <c r="N77" s="211"/>
      <c r="O77" s="212"/>
      <c r="P77" s="249">
        <f t="shared" si="5"/>
        <v>0</v>
      </c>
      <c r="Q77" s="248">
        <f t="shared" si="5"/>
        <v>0</v>
      </c>
      <c r="R77" s="253">
        <f t="shared" si="5"/>
        <v>0</v>
      </c>
      <c r="S77" s="261"/>
      <c r="T77" s="250">
        <f t="shared" ref="T77:T110" si="7">R77-S77</f>
        <v>0</v>
      </c>
      <c r="U77" s="245"/>
      <c r="V77" s="218"/>
      <c r="W77" s="218"/>
      <c r="X77" s="218"/>
      <c r="Y77" s="218"/>
    </row>
    <row r="78" spans="1:25" s="219" customFormat="1" ht="15" hidden="1" x14ac:dyDescent="0.25">
      <c r="A78" s="356">
        <v>167</v>
      </c>
      <c r="B78" s="316"/>
      <c r="C78" s="317"/>
      <c r="D78" s="492"/>
      <c r="E78" s="492"/>
      <c r="F78" s="492"/>
      <c r="G78" s="318"/>
      <c r="H78" s="319"/>
      <c r="I78" s="320">
        <v>0</v>
      </c>
      <c r="J78" s="321"/>
      <c r="K78" s="320">
        <f t="shared" si="6"/>
        <v>0</v>
      </c>
      <c r="L78" s="217"/>
      <c r="M78" s="210"/>
      <c r="N78" s="211"/>
      <c r="O78" s="212"/>
      <c r="P78" s="249">
        <f t="shared" si="5"/>
        <v>0</v>
      </c>
      <c r="Q78" s="248">
        <f t="shared" si="5"/>
        <v>0</v>
      </c>
      <c r="R78" s="253">
        <f t="shared" si="5"/>
        <v>0</v>
      </c>
      <c r="S78" s="261"/>
      <c r="T78" s="250">
        <f t="shared" si="7"/>
        <v>0</v>
      </c>
      <c r="U78" s="245"/>
      <c r="V78" s="218"/>
      <c r="W78" s="218"/>
      <c r="X78" s="218"/>
      <c r="Y78" s="218"/>
    </row>
    <row r="79" spans="1:25" s="219" customFormat="1" ht="15" hidden="1" x14ac:dyDescent="0.25">
      <c r="A79" s="356">
        <v>168</v>
      </c>
      <c r="B79" s="316"/>
      <c r="C79" s="317"/>
      <c r="D79" s="492"/>
      <c r="E79" s="492"/>
      <c r="F79" s="492"/>
      <c r="G79" s="318"/>
      <c r="H79" s="319"/>
      <c r="I79" s="320">
        <v>0</v>
      </c>
      <c r="J79" s="321"/>
      <c r="K79" s="320">
        <f t="shared" si="6"/>
        <v>0</v>
      </c>
      <c r="L79" s="217"/>
      <c r="M79" s="210"/>
      <c r="N79" s="211"/>
      <c r="O79" s="212"/>
      <c r="P79" s="249">
        <f t="shared" si="5"/>
        <v>0</v>
      </c>
      <c r="Q79" s="248">
        <f t="shared" si="5"/>
        <v>0</v>
      </c>
      <c r="R79" s="253">
        <f t="shared" si="5"/>
        <v>0</v>
      </c>
      <c r="S79" s="261"/>
      <c r="T79" s="250">
        <f t="shared" si="7"/>
        <v>0</v>
      </c>
      <c r="U79" s="245"/>
      <c r="V79" s="218"/>
      <c r="W79" s="218"/>
      <c r="X79" s="218"/>
      <c r="Y79" s="218"/>
    </row>
    <row r="80" spans="1:25" s="219" customFormat="1" ht="15" hidden="1" x14ac:dyDescent="0.25">
      <c r="A80" s="356">
        <v>169</v>
      </c>
      <c r="B80" s="316"/>
      <c r="C80" s="317"/>
      <c r="D80" s="492"/>
      <c r="E80" s="492"/>
      <c r="F80" s="492"/>
      <c r="G80" s="318"/>
      <c r="H80" s="319"/>
      <c r="I80" s="320">
        <v>0</v>
      </c>
      <c r="J80" s="321"/>
      <c r="K80" s="320">
        <f t="shared" si="6"/>
        <v>0</v>
      </c>
      <c r="L80" s="217"/>
      <c r="M80" s="210"/>
      <c r="N80" s="211"/>
      <c r="O80" s="212"/>
      <c r="P80" s="249">
        <f t="shared" si="5"/>
        <v>0</v>
      </c>
      <c r="Q80" s="248">
        <f t="shared" si="5"/>
        <v>0</v>
      </c>
      <c r="R80" s="253">
        <f t="shared" si="5"/>
        <v>0</v>
      </c>
      <c r="S80" s="261"/>
      <c r="T80" s="250">
        <f t="shared" si="7"/>
        <v>0</v>
      </c>
      <c r="U80" s="245"/>
      <c r="V80" s="218"/>
      <c r="W80" s="218"/>
      <c r="X80" s="218"/>
      <c r="Y80" s="218"/>
    </row>
    <row r="81" spans="1:25" s="219" customFormat="1" ht="15" hidden="1" x14ac:dyDescent="0.25">
      <c r="A81" s="356">
        <v>170</v>
      </c>
      <c r="B81" s="316"/>
      <c r="C81" s="317"/>
      <c r="D81" s="492"/>
      <c r="E81" s="492"/>
      <c r="F81" s="492"/>
      <c r="G81" s="318"/>
      <c r="H81" s="319"/>
      <c r="I81" s="320">
        <v>0</v>
      </c>
      <c r="J81" s="321"/>
      <c r="K81" s="320">
        <f t="shared" si="6"/>
        <v>0</v>
      </c>
      <c r="L81" s="217"/>
      <c r="M81" s="210"/>
      <c r="N81" s="211"/>
      <c r="O81" s="212"/>
      <c r="P81" s="249">
        <f t="shared" si="5"/>
        <v>0</v>
      </c>
      <c r="Q81" s="248">
        <f t="shared" si="5"/>
        <v>0</v>
      </c>
      <c r="R81" s="253">
        <f t="shared" si="5"/>
        <v>0</v>
      </c>
      <c r="S81" s="261"/>
      <c r="T81" s="250">
        <f t="shared" si="7"/>
        <v>0</v>
      </c>
      <c r="U81" s="245"/>
      <c r="V81" s="218"/>
      <c r="W81" s="218"/>
      <c r="X81" s="218"/>
      <c r="Y81" s="218"/>
    </row>
    <row r="82" spans="1:25" s="219" customFormat="1" ht="15" hidden="1" x14ac:dyDescent="0.25">
      <c r="A82" s="356">
        <v>171</v>
      </c>
      <c r="B82" s="316"/>
      <c r="C82" s="317"/>
      <c r="D82" s="492"/>
      <c r="E82" s="492"/>
      <c r="F82" s="492"/>
      <c r="G82" s="318"/>
      <c r="H82" s="319"/>
      <c r="I82" s="320">
        <v>0</v>
      </c>
      <c r="J82" s="321"/>
      <c r="K82" s="320">
        <f t="shared" si="6"/>
        <v>0</v>
      </c>
      <c r="L82" s="217"/>
      <c r="M82" s="210"/>
      <c r="N82" s="211"/>
      <c r="O82" s="212"/>
      <c r="P82" s="249">
        <f t="shared" si="5"/>
        <v>0</v>
      </c>
      <c r="Q82" s="248">
        <f t="shared" si="5"/>
        <v>0</v>
      </c>
      <c r="R82" s="253">
        <f t="shared" si="5"/>
        <v>0</v>
      </c>
      <c r="S82" s="261"/>
      <c r="T82" s="250">
        <f t="shared" si="7"/>
        <v>0</v>
      </c>
      <c r="U82" s="245"/>
      <c r="V82" s="218"/>
      <c r="W82" s="218"/>
      <c r="X82" s="218"/>
      <c r="Y82" s="218"/>
    </row>
    <row r="83" spans="1:25" s="219" customFormat="1" ht="15" hidden="1" x14ac:dyDescent="0.25">
      <c r="A83" s="356">
        <v>172</v>
      </c>
      <c r="B83" s="316"/>
      <c r="C83" s="317"/>
      <c r="D83" s="492"/>
      <c r="E83" s="492"/>
      <c r="F83" s="492"/>
      <c r="G83" s="318"/>
      <c r="H83" s="319"/>
      <c r="I83" s="320">
        <v>0</v>
      </c>
      <c r="J83" s="321"/>
      <c r="K83" s="320">
        <f t="shared" si="6"/>
        <v>0</v>
      </c>
      <c r="L83" s="217"/>
      <c r="M83" s="210"/>
      <c r="N83" s="211"/>
      <c r="O83" s="212"/>
      <c r="P83" s="249">
        <f t="shared" si="5"/>
        <v>0</v>
      </c>
      <c r="Q83" s="248">
        <f t="shared" si="5"/>
        <v>0</v>
      </c>
      <c r="R83" s="253">
        <f t="shared" si="5"/>
        <v>0</v>
      </c>
      <c r="S83" s="261"/>
      <c r="T83" s="250">
        <f t="shared" si="7"/>
        <v>0</v>
      </c>
      <c r="U83" s="245"/>
      <c r="V83" s="218"/>
      <c r="W83" s="218"/>
      <c r="X83" s="218"/>
      <c r="Y83" s="218"/>
    </row>
    <row r="84" spans="1:25" s="219" customFormat="1" ht="15" hidden="1" x14ac:dyDescent="0.25">
      <c r="A84" s="356">
        <v>173</v>
      </c>
      <c r="B84" s="316"/>
      <c r="C84" s="317"/>
      <c r="D84" s="492"/>
      <c r="E84" s="492"/>
      <c r="F84" s="492"/>
      <c r="G84" s="318"/>
      <c r="H84" s="319"/>
      <c r="I84" s="320">
        <v>0</v>
      </c>
      <c r="J84" s="321"/>
      <c r="K84" s="320">
        <f t="shared" si="6"/>
        <v>0</v>
      </c>
      <c r="L84" s="217"/>
      <c r="M84" s="210"/>
      <c r="N84" s="211"/>
      <c r="O84" s="212"/>
      <c r="P84" s="249">
        <f t="shared" si="5"/>
        <v>0</v>
      </c>
      <c r="Q84" s="248">
        <f t="shared" si="5"/>
        <v>0</v>
      </c>
      <c r="R84" s="253">
        <f t="shared" si="5"/>
        <v>0</v>
      </c>
      <c r="S84" s="261"/>
      <c r="T84" s="250">
        <f t="shared" si="7"/>
        <v>0</v>
      </c>
      <c r="U84" s="245"/>
      <c r="V84" s="218"/>
      <c r="W84" s="218"/>
      <c r="X84" s="218"/>
      <c r="Y84" s="218"/>
    </row>
    <row r="85" spans="1:25" s="219" customFormat="1" ht="15" hidden="1" x14ac:dyDescent="0.25">
      <c r="A85" s="356">
        <v>174</v>
      </c>
      <c r="B85" s="316"/>
      <c r="C85" s="317"/>
      <c r="D85" s="492"/>
      <c r="E85" s="492"/>
      <c r="F85" s="492"/>
      <c r="G85" s="318"/>
      <c r="H85" s="319"/>
      <c r="I85" s="320">
        <v>0</v>
      </c>
      <c r="J85" s="321"/>
      <c r="K85" s="320">
        <f t="shared" si="6"/>
        <v>0</v>
      </c>
      <c r="L85" s="217"/>
      <c r="M85" s="210"/>
      <c r="N85" s="211"/>
      <c r="O85" s="212"/>
      <c r="P85" s="249">
        <f t="shared" si="5"/>
        <v>0</v>
      </c>
      <c r="Q85" s="248">
        <f t="shared" si="5"/>
        <v>0</v>
      </c>
      <c r="R85" s="253">
        <f t="shared" si="5"/>
        <v>0</v>
      </c>
      <c r="S85" s="261"/>
      <c r="T85" s="250">
        <f t="shared" si="7"/>
        <v>0</v>
      </c>
      <c r="U85" s="245"/>
      <c r="V85" s="218"/>
      <c r="W85" s="218"/>
      <c r="X85" s="218"/>
      <c r="Y85" s="218"/>
    </row>
    <row r="86" spans="1:25" s="219" customFormat="1" ht="15" hidden="1" x14ac:dyDescent="0.25">
      <c r="A86" s="356">
        <v>175</v>
      </c>
      <c r="B86" s="316"/>
      <c r="C86" s="317"/>
      <c r="D86" s="492"/>
      <c r="E86" s="492"/>
      <c r="F86" s="492"/>
      <c r="G86" s="318"/>
      <c r="H86" s="319"/>
      <c r="I86" s="320">
        <v>0</v>
      </c>
      <c r="J86" s="321"/>
      <c r="K86" s="320">
        <f t="shared" si="6"/>
        <v>0</v>
      </c>
      <c r="L86" s="217"/>
      <c r="M86" s="210"/>
      <c r="N86" s="211"/>
      <c r="O86" s="212"/>
      <c r="P86" s="249">
        <f t="shared" si="5"/>
        <v>0</v>
      </c>
      <c r="Q86" s="248">
        <f t="shared" si="5"/>
        <v>0</v>
      </c>
      <c r="R86" s="253">
        <f t="shared" si="5"/>
        <v>0</v>
      </c>
      <c r="S86" s="261"/>
      <c r="T86" s="250">
        <f t="shared" si="7"/>
        <v>0</v>
      </c>
      <c r="U86" s="245"/>
      <c r="V86" s="218"/>
      <c r="W86" s="218"/>
      <c r="X86" s="218"/>
      <c r="Y86" s="218"/>
    </row>
    <row r="87" spans="1:25" s="219" customFormat="1" ht="15" hidden="1" x14ac:dyDescent="0.25">
      <c r="A87" s="356">
        <v>176</v>
      </c>
      <c r="B87" s="316"/>
      <c r="C87" s="317"/>
      <c r="D87" s="492"/>
      <c r="E87" s="492"/>
      <c r="F87" s="492"/>
      <c r="G87" s="318"/>
      <c r="H87" s="319"/>
      <c r="I87" s="320">
        <v>0</v>
      </c>
      <c r="J87" s="321"/>
      <c r="K87" s="320">
        <f t="shared" si="6"/>
        <v>0</v>
      </c>
      <c r="L87" s="217"/>
      <c r="M87" s="210"/>
      <c r="N87" s="211"/>
      <c r="O87" s="212"/>
      <c r="P87" s="249">
        <f t="shared" si="5"/>
        <v>0</v>
      </c>
      <c r="Q87" s="248">
        <f t="shared" si="5"/>
        <v>0</v>
      </c>
      <c r="R87" s="253">
        <f t="shared" si="5"/>
        <v>0</v>
      </c>
      <c r="S87" s="261"/>
      <c r="T87" s="250">
        <f t="shared" si="7"/>
        <v>0</v>
      </c>
      <c r="U87" s="245"/>
      <c r="V87" s="218"/>
      <c r="W87" s="218"/>
      <c r="X87" s="218"/>
      <c r="Y87" s="218"/>
    </row>
    <row r="88" spans="1:25" s="219" customFormat="1" ht="15" hidden="1" x14ac:dyDescent="0.25">
      <c r="A88" s="356">
        <v>177</v>
      </c>
      <c r="B88" s="316"/>
      <c r="C88" s="317"/>
      <c r="D88" s="492"/>
      <c r="E88" s="492"/>
      <c r="F88" s="492"/>
      <c r="G88" s="318"/>
      <c r="H88" s="319"/>
      <c r="I88" s="320">
        <v>0</v>
      </c>
      <c r="J88" s="321"/>
      <c r="K88" s="320">
        <f t="shared" si="6"/>
        <v>0</v>
      </c>
      <c r="L88" s="217"/>
      <c r="M88" s="210"/>
      <c r="N88" s="211"/>
      <c r="O88" s="212"/>
      <c r="P88" s="249">
        <f t="shared" si="5"/>
        <v>0</v>
      </c>
      <c r="Q88" s="248">
        <f t="shared" si="5"/>
        <v>0</v>
      </c>
      <c r="R88" s="253">
        <f t="shared" si="5"/>
        <v>0</v>
      </c>
      <c r="S88" s="261"/>
      <c r="T88" s="250">
        <f t="shared" si="7"/>
        <v>0</v>
      </c>
      <c r="U88" s="245"/>
      <c r="V88" s="218"/>
      <c r="W88" s="218"/>
      <c r="X88" s="218"/>
      <c r="Y88" s="218"/>
    </row>
    <row r="89" spans="1:25" s="219" customFormat="1" ht="15" hidden="1" x14ac:dyDescent="0.25">
      <c r="A89" s="356">
        <v>178</v>
      </c>
      <c r="B89" s="316"/>
      <c r="C89" s="317"/>
      <c r="D89" s="492"/>
      <c r="E89" s="492"/>
      <c r="F89" s="492"/>
      <c r="G89" s="318"/>
      <c r="H89" s="319"/>
      <c r="I89" s="320">
        <v>0</v>
      </c>
      <c r="J89" s="321"/>
      <c r="K89" s="320">
        <f t="shared" si="6"/>
        <v>0</v>
      </c>
      <c r="L89" s="217"/>
      <c r="M89" s="210"/>
      <c r="N89" s="211"/>
      <c r="O89" s="212"/>
      <c r="P89" s="249">
        <f t="shared" si="5"/>
        <v>0</v>
      </c>
      <c r="Q89" s="248">
        <f t="shared" si="5"/>
        <v>0</v>
      </c>
      <c r="R89" s="253">
        <f t="shared" si="5"/>
        <v>0</v>
      </c>
      <c r="S89" s="261"/>
      <c r="T89" s="250">
        <f t="shared" si="7"/>
        <v>0</v>
      </c>
      <c r="U89" s="245"/>
      <c r="V89" s="218"/>
      <c r="W89" s="218"/>
      <c r="X89" s="218"/>
      <c r="Y89" s="218"/>
    </row>
    <row r="90" spans="1:25" s="219" customFormat="1" ht="15" hidden="1" x14ac:dyDescent="0.25">
      <c r="A90" s="356">
        <v>179</v>
      </c>
      <c r="B90" s="316"/>
      <c r="C90" s="317"/>
      <c r="D90" s="492"/>
      <c r="E90" s="492"/>
      <c r="F90" s="492"/>
      <c r="G90" s="318"/>
      <c r="H90" s="319"/>
      <c r="I90" s="320">
        <v>0</v>
      </c>
      <c r="J90" s="321"/>
      <c r="K90" s="320">
        <f t="shared" si="6"/>
        <v>0</v>
      </c>
      <c r="L90" s="217"/>
      <c r="M90" s="210"/>
      <c r="N90" s="211"/>
      <c r="O90" s="212"/>
      <c r="P90" s="249">
        <f t="shared" si="5"/>
        <v>0</v>
      </c>
      <c r="Q90" s="248">
        <f t="shared" si="5"/>
        <v>0</v>
      </c>
      <c r="R90" s="253">
        <f t="shared" si="5"/>
        <v>0</v>
      </c>
      <c r="S90" s="261"/>
      <c r="T90" s="250">
        <f t="shared" si="7"/>
        <v>0</v>
      </c>
      <c r="U90" s="245"/>
      <c r="V90" s="218"/>
      <c r="W90" s="218"/>
      <c r="X90" s="218"/>
      <c r="Y90" s="218"/>
    </row>
    <row r="91" spans="1:25" s="219" customFormat="1" ht="15" hidden="1" x14ac:dyDescent="0.25">
      <c r="A91" s="356">
        <v>180</v>
      </c>
      <c r="B91" s="316"/>
      <c r="C91" s="317"/>
      <c r="D91" s="492"/>
      <c r="E91" s="492"/>
      <c r="F91" s="492"/>
      <c r="G91" s="318"/>
      <c r="H91" s="319"/>
      <c r="I91" s="320">
        <v>0</v>
      </c>
      <c r="J91" s="321"/>
      <c r="K91" s="320">
        <f t="shared" si="6"/>
        <v>0</v>
      </c>
      <c r="L91" s="217"/>
      <c r="M91" s="210"/>
      <c r="N91" s="211"/>
      <c r="O91" s="212"/>
      <c r="P91" s="249">
        <f t="shared" si="5"/>
        <v>0</v>
      </c>
      <c r="Q91" s="248">
        <f t="shared" si="5"/>
        <v>0</v>
      </c>
      <c r="R91" s="253">
        <f t="shared" si="5"/>
        <v>0</v>
      </c>
      <c r="S91" s="261"/>
      <c r="T91" s="250">
        <f t="shared" si="7"/>
        <v>0</v>
      </c>
      <c r="U91" s="245"/>
      <c r="V91" s="218"/>
      <c r="W91" s="218"/>
      <c r="X91" s="218"/>
      <c r="Y91" s="218"/>
    </row>
    <row r="92" spans="1:25" s="219" customFormat="1" ht="15" hidden="1" x14ac:dyDescent="0.25">
      <c r="A92" s="356">
        <v>181</v>
      </c>
      <c r="B92" s="316"/>
      <c r="C92" s="317"/>
      <c r="D92" s="492"/>
      <c r="E92" s="492"/>
      <c r="F92" s="492"/>
      <c r="G92" s="318"/>
      <c r="H92" s="319"/>
      <c r="I92" s="320">
        <v>0</v>
      </c>
      <c r="J92" s="321"/>
      <c r="K92" s="320">
        <f t="shared" si="6"/>
        <v>0</v>
      </c>
      <c r="L92" s="217"/>
      <c r="M92" s="210"/>
      <c r="N92" s="211"/>
      <c r="O92" s="212"/>
      <c r="P92" s="249">
        <f t="shared" ref="P92:R110" si="8">I92</f>
        <v>0</v>
      </c>
      <c r="Q92" s="248">
        <f t="shared" si="8"/>
        <v>0</v>
      </c>
      <c r="R92" s="253">
        <f t="shared" si="8"/>
        <v>0</v>
      </c>
      <c r="S92" s="261"/>
      <c r="T92" s="250">
        <f t="shared" si="7"/>
        <v>0</v>
      </c>
      <c r="U92" s="245"/>
      <c r="V92" s="218"/>
      <c r="W92" s="218"/>
      <c r="X92" s="218"/>
      <c r="Y92" s="218"/>
    </row>
    <row r="93" spans="1:25" s="219" customFormat="1" ht="15" hidden="1" x14ac:dyDescent="0.25">
      <c r="A93" s="356">
        <v>182</v>
      </c>
      <c r="B93" s="316"/>
      <c r="C93" s="317"/>
      <c r="D93" s="492"/>
      <c r="E93" s="492"/>
      <c r="F93" s="492"/>
      <c r="G93" s="318"/>
      <c r="H93" s="319"/>
      <c r="I93" s="320">
        <v>0</v>
      </c>
      <c r="J93" s="321"/>
      <c r="K93" s="320">
        <f t="shared" si="6"/>
        <v>0</v>
      </c>
      <c r="L93" s="217"/>
      <c r="M93" s="210"/>
      <c r="N93" s="211"/>
      <c r="O93" s="212"/>
      <c r="P93" s="249">
        <f t="shared" si="8"/>
        <v>0</v>
      </c>
      <c r="Q93" s="248">
        <f t="shared" si="8"/>
        <v>0</v>
      </c>
      <c r="R93" s="253">
        <f t="shared" si="8"/>
        <v>0</v>
      </c>
      <c r="S93" s="261"/>
      <c r="T93" s="250">
        <f t="shared" si="7"/>
        <v>0</v>
      </c>
      <c r="U93" s="245"/>
      <c r="V93" s="218"/>
      <c r="W93" s="218"/>
      <c r="X93" s="218"/>
      <c r="Y93" s="218"/>
    </row>
    <row r="94" spans="1:25" s="219" customFormat="1" ht="15" hidden="1" x14ac:dyDescent="0.25">
      <c r="A94" s="356">
        <v>183</v>
      </c>
      <c r="B94" s="316"/>
      <c r="C94" s="317"/>
      <c r="D94" s="492"/>
      <c r="E94" s="492"/>
      <c r="F94" s="492"/>
      <c r="G94" s="318"/>
      <c r="H94" s="319"/>
      <c r="I94" s="320">
        <v>0</v>
      </c>
      <c r="J94" s="321"/>
      <c r="K94" s="320">
        <f t="shared" si="6"/>
        <v>0</v>
      </c>
      <c r="L94" s="217"/>
      <c r="M94" s="210"/>
      <c r="N94" s="211"/>
      <c r="O94" s="212"/>
      <c r="P94" s="249">
        <f t="shared" si="8"/>
        <v>0</v>
      </c>
      <c r="Q94" s="248">
        <f t="shared" si="8"/>
        <v>0</v>
      </c>
      <c r="R94" s="253">
        <f t="shared" si="8"/>
        <v>0</v>
      </c>
      <c r="S94" s="261"/>
      <c r="T94" s="250">
        <f t="shared" si="7"/>
        <v>0</v>
      </c>
      <c r="U94" s="245"/>
      <c r="V94" s="218"/>
      <c r="W94" s="218"/>
      <c r="X94" s="218"/>
      <c r="Y94" s="218"/>
    </row>
    <row r="95" spans="1:25" s="219" customFormat="1" ht="15" hidden="1" x14ac:dyDescent="0.25">
      <c r="A95" s="356">
        <v>184</v>
      </c>
      <c r="B95" s="316"/>
      <c r="C95" s="317"/>
      <c r="D95" s="492"/>
      <c r="E95" s="492"/>
      <c r="F95" s="492"/>
      <c r="G95" s="318"/>
      <c r="H95" s="319"/>
      <c r="I95" s="320">
        <v>0</v>
      </c>
      <c r="J95" s="321"/>
      <c r="K95" s="320">
        <f t="shared" si="6"/>
        <v>0</v>
      </c>
      <c r="L95" s="217"/>
      <c r="M95" s="210"/>
      <c r="N95" s="211"/>
      <c r="O95" s="212"/>
      <c r="P95" s="249">
        <f t="shared" si="8"/>
        <v>0</v>
      </c>
      <c r="Q95" s="248">
        <f t="shared" si="8"/>
        <v>0</v>
      </c>
      <c r="R95" s="253">
        <f t="shared" si="8"/>
        <v>0</v>
      </c>
      <c r="S95" s="261"/>
      <c r="T95" s="250">
        <f t="shared" si="7"/>
        <v>0</v>
      </c>
      <c r="U95" s="245"/>
      <c r="V95" s="218"/>
      <c r="W95" s="218"/>
      <c r="X95" s="218"/>
      <c r="Y95" s="218"/>
    </row>
    <row r="96" spans="1:25" s="219" customFormat="1" ht="15" hidden="1" x14ac:dyDescent="0.25">
      <c r="A96" s="356">
        <v>185</v>
      </c>
      <c r="B96" s="316"/>
      <c r="C96" s="317"/>
      <c r="D96" s="492"/>
      <c r="E96" s="492"/>
      <c r="F96" s="492"/>
      <c r="G96" s="318"/>
      <c r="H96" s="319"/>
      <c r="I96" s="320">
        <v>0</v>
      </c>
      <c r="J96" s="321"/>
      <c r="K96" s="320">
        <f t="shared" si="6"/>
        <v>0</v>
      </c>
      <c r="L96" s="217"/>
      <c r="M96" s="210"/>
      <c r="N96" s="211"/>
      <c r="O96" s="212"/>
      <c r="P96" s="249">
        <f t="shared" si="8"/>
        <v>0</v>
      </c>
      <c r="Q96" s="248">
        <f t="shared" si="8"/>
        <v>0</v>
      </c>
      <c r="R96" s="253">
        <f t="shared" si="8"/>
        <v>0</v>
      </c>
      <c r="S96" s="261"/>
      <c r="T96" s="250">
        <f t="shared" si="7"/>
        <v>0</v>
      </c>
      <c r="U96" s="245"/>
      <c r="V96" s="218"/>
      <c r="W96" s="218"/>
      <c r="X96" s="218"/>
      <c r="Y96" s="218"/>
    </row>
    <row r="97" spans="1:25" s="219" customFormat="1" ht="15" hidden="1" x14ac:dyDescent="0.25">
      <c r="A97" s="356">
        <v>186</v>
      </c>
      <c r="B97" s="316"/>
      <c r="C97" s="317"/>
      <c r="D97" s="492"/>
      <c r="E97" s="492"/>
      <c r="F97" s="492"/>
      <c r="G97" s="318"/>
      <c r="H97" s="319"/>
      <c r="I97" s="320">
        <v>0</v>
      </c>
      <c r="J97" s="321"/>
      <c r="K97" s="320">
        <f t="shared" si="6"/>
        <v>0</v>
      </c>
      <c r="L97" s="217"/>
      <c r="M97" s="210"/>
      <c r="N97" s="211"/>
      <c r="O97" s="212"/>
      <c r="P97" s="249">
        <f t="shared" si="8"/>
        <v>0</v>
      </c>
      <c r="Q97" s="248">
        <f t="shared" si="8"/>
        <v>0</v>
      </c>
      <c r="R97" s="253">
        <f t="shared" si="8"/>
        <v>0</v>
      </c>
      <c r="S97" s="261"/>
      <c r="T97" s="250">
        <f t="shared" si="7"/>
        <v>0</v>
      </c>
      <c r="U97" s="245"/>
      <c r="V97" s="218"/>
      <c r="W97" s="218"/>
      <c r="X97" s="218"/>
      <c r="Y97" s="218"/>
    </row>
    <row r="98" spans="1:25" s="219" customFormat="1" ht="15" hidden="1" x14ac:dyDescent="0.25">
      <c r="A98" s="356">
        <v>187</v>
      </c>
      <c r="B98" s="316"/>
      <c r="C98" s="317"/>
      <c r="D98" s="492"/>
      <c r="E98" s="492"/>
      <c r="F98" s="492"/>
      <c r="G98" s="318"/>
      <c r="H98" s="319"/>
      <c r="I98" s="320">
        <v>0</v>
      </c>
      <c r="J98" s="321"/>
      <c r="K98" s="320">
        <f t="shared" si="6"/>
        <v>0</v>
      </c>
      <c r="L98" s="217"/>
      <c r="M98" s="210"/>
      <c r="N98" s="211"/>
      <c r="O98" s="212"/>
      <c r="P98" s="249">
        <f t="shared" si="8"/>
        <v>0</v>
      </c>
      <c r="Q98" s="248">
        <f t="shared" si="8"/>
        <v>0</v>
      </c>
      <c r="R98" s="253">
        <f t="shared" si="8"/>
        <v>0</v>
      </c>
      <c r="S98" s="261"/>
      <c r="T98" s="250">
        <f t="shared" si="7"/>
        <v>0</v>
      </c>
      <c r="U98" s="245"/>
      <c r="V98" s="218"/>
      <c r="W98" s="218"/>
      <c r="X98" s="218"/>
      <c r="Y98" s="218"/>
    </row>
    <row r="99" spans="1:25" s="219" customFormat="1" ht="15" hidden="1" x14ac:dyDescent="0.25">
      <c r="A99" s="356">
        <v>188</v>
      </c>
      <c r="B99" s="316"/>
      <c r="C99" s="317"/>
      <c r="D99" s="492"/>
      <c r="E99" s="492"/>
      <c r="F99" s="492"/>
      <c r="G99" s="318"/>
      <c r="H99" s="319"/>
      <c r="I99" s="320">
        <v>0</v>
      </c>
      <c r="J99" s="321"/>
      <c r="K99" s="320">
        <f t="shared" si="6"/>
        <v>0</v>
      </c>
      <c r="L99" s="217"/>
      <c r="M99" s="210"/>
      <c r="N99" s="211"/>
      <c r="O99" s="212"/>
      <c r="P99" s="249">
        <f t="shared" si="8"/>
        <v>0</v>
      </c>
      <c r="Q99" s="248">
        <f t="shared" si="8"/>
        <v>0</v>
      </c>
      <c r="R99" s="253">
        <f t="shared" si="8"/>
        <v>0</v>
      </c>
      <c r="S99" s="261"/>
      <c r="T99" s="250">
        <f t="shared" si="7"/>
        <v>0</v>
      </c>
      <c r="U99" s="245"/>
      <c r="V99" s="218"/>
      <c r="W99" s="218"/>
      <c r="X99" s="218"/>
      <c r="Y99" s="218"/>
    </row>
    <row r="100" spans="1:25" s="219" customFormat="1" ht="15" hidden="1" x14ac:dyDescent="0.25">
      <c r="A100" s="356">
        <v>189</v>
      </c>
      <c r="B100" s="316"/>
      <c r="C100" s="317"/>
      <c r="D100" s="492"/>
      <c r="E100" s="492"/>
      <c r="F100" s="492"/>
      <c r="G100" s="318"/>
      <c r="H100" s="319"/>
      <c r="I100" s="320">
        <v>0</v>
      </c>
      <c r="J100" s="321"/>
      <c r="K100" s="320">
        <f t="shared" si="6"/>
        <v>0</v>
      </c>
      <c r="L100" s="217"/>
      <c r="M100" s="210"/>
      <c r="N100" s="211"/>
      <c r="O100" s="212"/>
      <c r="P100" s="249">
        <f t="shared" si="8"/>
        <v>0</v>
      </c>
      <c r="Q100" s="248">
        <f t="shared" si="8"/>
        <v>0</v>
      </c>
      <c r="R100" s="253">
        <f t="shared" si="8"/>
        <v>0</v>
      </c>
      <c r="S100" s="261"/>
      <c r="T100" s="250">
        <f t="shared" si="7"/>
        <v>0</v>
      </c>
      <c r="U100" s="245"/>
      <c r="V100" s="218"/>
      <c r="W100" s="218"/>
      <c r="X100" s="218"/>
      <c r="Y100" s="218"/>
    </row>
    <row r="101" spans="1:25" s="219" customFormat="1" ht="15" hidden="1" x14ac:dyDescent="0.25">
      <c r="A101" s="356">
        <v>190</v>
      </c>
      <c r="B101" s="316"/>
      <c r="C101" s="317"/>
      <c r="D101" s="492"/>
      <c r="E101" s="492"/>
      <c r="F101" s="492"/>
      <c r="G101" s="318"/>
      <c r="H101" s="319"/>
      <c r="I101" s="320">
        <v>0</v>
      </c>
      <c r="J101" s="321"/>
      <c r="K101" s="320">
        <f t="shared" si="6"/>
        <v>0</v>
      </c>
      <c r="L101" s="217"/>
      <c r="M101" s="210"/>
      <c r="N101" s="211"/>
      <c r="O101" s="212"/>
      <c r="P101" s="249">
        <f t="shared" si="8"/>
        <v>0</v>
      </c>
      <c r="Q101" s="248">
        <f t="shared" si="8"/>
        <v>0</v>
      </c>
      <c r="R101" s="253">
        <f t="shared" si="8"/>
        <v>0</v>
      </c>
      <c r="S101" s="261"/>
      <c r="T101" s="250">
        <f t="shared" si="7"/>
        <v>0</v>
      </c>
      <c r="U101" s="245"/>
      <c r="V101" s="218"/>
      <c r="W101" s="218"/>
      <c r="X101" s="218"/>
      <c r="Y101" s="218"/>
    </row>
    <row r="102" spans="1:25" s="219" customFormat="1" ht="15" hidden="1" x14ac:dyDescent="0.25">
      <c r="A102" s="356">
        <v>191</v>
      </c>
      <c r="B102" s="316"/>
      <c r="C102" s="317"/>
      <c r="D102" s="492"/>
      <c r="E102" s="492"/>
      <c r="F102" s="492"/>
      <c r="G102" s="318"/>
      <c r="H102" s="319"/>
      <c r="I102" s="320">
        <v>0</v>
      </c>
      <c r="J102" s="321"/>
      <c r="K102" s="320">
        <f t="shared" si="6"/>
        <v>0</v>
      </c>
      <c r="L102" s="217"/>
      <c r="M102" s="210"/>
      <c r="N102" s="211"/>
      <c r="O102" s="212"/>
      <c r="P102" s="249">
        <f t="shared" si="8"/>
        <v>0</v>
      </c>
      <c r="Q102" s="248">
        <f t="shared" si="8"/>
        <v>0</v>
      </c>
      <c r="R102" s="253">
        <f t="shared" si="8"/>
        <v>0</v>
      </c>
      <c r="S102" s="261"/>
      <c r="T102" s="250">
        <f t="shared" si="7"/>
        <v>0</v>
      </c>
      <c r="U102" s="245"/>
      <c r="V102" s="218"/>
      <c r="W102" s="218"/>
      <c r="X102" s="218"/>
      <c r="Y102" s="218"/>
    </row>
    <row r="103" spans="1:25" s="219" customFormat="1" ht="15" hidden="1" x14ac:dyDescent="0.25">
      <c r="A103" s="356">
        <v>192</v>
      </c>
      <c r="B103" s="316"/>
      <c r="C103" s="317"/>
      <c r="D103" s="492"/>
      <c r="E103" s="492"/>
      <c r="F103" s="492"/>
      <c r="G103" s="318"/>
      <c r="H103" s="319"/>
      <c r="I103" s="320">
        <v>0</v>
      </c>
      <c r="J103" s="321"/>
      <c r="K103" s="320">
        <f t="shared" si="6"/>
        <v>0</v>
      </c>
      <c r="L103" s="217"/>
      <c r="M103" s="210"/>
      <c r="N103" s="211"/>
      <c r="O103" s="212"/>
      <c r="P103" s="249">
        <f t="shared" si="8"/>
        <v>0</v>
      </c>
      <c r="Q103" s="248">
        <f t="shared" si="8"/>
        <v>0</v>
      </c>
      <c r="R103" s="253">
        <f t="shared" si="8"/>
        <v>0</v>
      </c>
      <c r="S103" s="261"/>
      <c r="T103" s="250">
        <f t="shared" si="7"/>
        <v>0</v>
      </c>
      <c r="U103" s="245"/>
      <c r="V103" s="218"/>
      <c r="W103" s="218"/>
      <c r="X103" s="218"/>
      <c r="Y103" s="218"/>
    </row>
    <row r="104" spans="1:25" s="219" customFormat="1" ht="15" hidden="1" x14ac:dyDescent="0.25">
      <c r="A104" s="356">
        <v>193</v>
      </c>
      <c r="B104" s="316"/>
      <c r="C104" s="317"/>
      <c r="D104" s="492"/>
      <c r="E104" s="492"/>
      <c r="F104" s="492"/>
      <c r="G104" s="318"/>
      <c r="H104" s="319"/>
      <c r="I104" s="320">
        <v>0</v>
      </c>
      <c r="J104" s="321"/>
      <c r="K104" s="320">
        <f t="shared" si="6"/>
        <v>0</v>
      </c>
      <c r="L104" s="217"/>
      <c r="M104" s="210"/>
      <c r="N104" s="211"/>
      <c r="O104" s="212"/>
      <c r="P104" s="249">
        <f t="shared" si="8"/>
        <v>0</v>
      </c>
      <c r="Q104" s="248">
        <f t="shared" si="8"/>
        <v>0</v>
      </c>
      <c r="R104" s="253">
        <f t="shared" si="8"/>
        <v>0</v>
      </c>
      <c r="S104" s="261"/>
      <c r="T104" s="250">
        <f t="shared" si="7"/>
        <v>0</v>
      </c>
      <c r="U104" s="245"/>
      <c r="V104" s="218"/>
      <c r="W104" s="218"/>
      <c r="X104" s="218"/>
      <c r="Y104" s="218"/>
    </row>
    <row r="105" spans="1:25" s="219" customFormat="1" ht="15" hidden="1" x14ac:dyDescent="0.25">
      <c r="A105" s="356">
        <v>194</v>
      </c>
      <c r="B105" s="316"/>
      <c r="C105" s="317"/>
      <c r="D105" s="492"/>
      <c r="E105" s="492"/>
      <c r="F105" s="492"/>
      <c r="G105" s="318"/>
      <c r="H105" s="319"/>
      <c r="I105" s="320">
        <v>0</v>
      </c>
      <c r="J105" s="321"/>
      <c r="K105" s="320">
        <f t="shared" si="6"/>
        <v>0</v>
      </c>
      <c r="L105" s="217"/>
      <c r="M105" s="210"/>
      <c r="N105" s="211"/>
      <c r="O105" s="212"/>
      <c r="P105" s="249">
        <f t="shared" si="8"/>
        <v>0</v>
      </c>
      <c r="Q105" s="248">
        <f t="shared" si="8"/>
        <v>0</v>
      </c>
      <c r="R105" s="253">
        <f t="shared" si="8"/>
        <v>0</v>
      </c>
      <c r="S105" s="261"/>
      <c r="T105" s="250">
        <f t="shared" si="7"/>
        <v>0</v>
      </c>
      <c r="U105" s="245"/>
      <c r="V105" s="218"/>
      <c r="W105" s="218"/>
      <c r="X105" s="218"/>
      <c r="Y105" s="218"/>
    </row>
    <row r="106" spans="1:25" s="219" customFormat="1" ht="15" hidden="1" x14ac:dyDescent="0.25">
      <c r="A106" s="356">
        <v>195</v>
      </c>
      <c r="B106" s="316"/>
      <c r="C106" s="317"/>
      <c r="D106" s="492"/>
      <c r="E106" s="492"/>
      <c r="F106" s="492"/>
      <c r="G106" s="318"/>
      <c r="H106" s="319"/>
      <c r="I106" s="320">
        <v>0</v>
      </c>
      <c r="J106" s="321"/>
      <c r="K106" s="320">
        <f t="shared" si="6"/>
        <v>0</v>
      </c>
      <c r="L106" s="217"/>
      <c r="M106" s="210"/>
      <c r="N106" s="211"/>
      <c r="O106" s="212"/>
      <c r="P106" s="249">
        <f t="shared" si="8"/>
        <v>0</v>
      </c>
      <c r="Q106" s="248">
        <f t="shared" si="8"/>
        <v>0</v>
      </c>
      <c r="R106" s="253">
        <f t="shared" si="8"/>
        <v>0</v>
      </c>
      <c r="S106" s="261"/>
      <c r="T106" s="250">
        <f t="shared" si="7"/>
        <v>0</v>
      </c>
      <c r="U106" s="245"/>
      <c r="V106" s="218"/>
      <c r="W106" s="218"/>
      <c r="X106" s="218"/>
      <c r="Y106" s="218"/>
    </row>
    <row r="107" spans="1:25" s="219" customFormat="1" ht="15" hidden="1" x14ac:dyDescent="0.25">
      <c r="A107" s="356">
        <v>196</v>
      </c>
      <c r="B107" s="316"/>
      <c r="C107" s="317"/>
      <c r="D107" s="492"/>
      <c r="E107" s="492"/>
      <c r="F107" s="492"/>
      <c r="G107" s="318"/>
      <c r="H107" s="319"/>
      <c r="I107" s="320">
        <v>0</v>
      </c>
      <c r="J107" s="321"/>
      <c r="K107" s="320">
        <f t="shared" si="6"/>
        <v>0</v>
      </c>
      <c r="L107" s="217"/>
      <c r="M107" s="210"/>
      <c r="N107" s="211"/>
      <c r="O107" s="212"/>
      <c r="P107" s="249">
        <f t="shared" si="8"/>
        <v>0</v>
      </c>
      <c r="Q107" s="248">
        <f t="shared" si="8"/>
        <v>0</v>
      </c>
      <c r="R107" s="253">
        <f t="shared" si="8"/>
        <v>0</v>
      </c>
      <c r="S107" s="261"/>
      <c r="T107" s="250">
        <f t="shared" si="7"/>
        <v>0</v>
      </c>
      <c r="U107" s="245"/>
      <c r="V107" s="218"/>
      <c r="W107" s="218"/>
      <c r="X107" s="218"/>
      <c r="Y107" s="218"/>
    </row>
    <row r="108" spans="1:25" s="219" customFormat="1" ht="15" hidden="1" x14ac:dyDescent="0.25">
      <c r="A108" s="356">
        <v>197</v>
      </c>
      <c r="B108" s="316"/>
      <c r="C108" s="317"/>
      <c r="D108" s="492"/>
      <c r="E108" s="492"/>
      <c r="F108" s="492"/>
      <c r="G108" s="318"/>
      <c r="H108" s="319"/>
      <c r="I108" s="320">
        <v>0</v>
      </c>
      <c r="J108" s="321"/>
      <c r="K108" s="320">
        <f t="shared" si="6"/>
        <v>0</v>
      </c>
      <c r="L108" s="217"/>
      <c r="M108" s="210"/>
      <c r="N108" s="211"/>
      <c r="O108" s="212"/>
      <c r="P108" s="249">
        <f t="shared" si="8"/>
        <v>0</v>
      </c>
      <c r="Q108" s="248">
        <f t="shared" si="8"/>
        <v>0</v>
      </c>
      <c r="R108" s="253">
        <f t="shared" si="8"/>
        <v>0</v>
      </c>
      <c r="S108" s="261"/>
      <c r="T108" s="250">
        <f t="shared" si="7"/>
        <v>0</v>
      </c>
      <c r="U108" s="245"/>
      <c r="V108" s="218"/>
      <c r="W108" s="218"/>
      <c r="X108" s="218"/>
      <c r="Y108" s="218"/>
    </row>
    <row r="109" spans="1:25" s="219" customFormat="1" ht="15" hidden="1" x14ac:dyDescent="0.25">
      <c r="A109" s="356">
        <v>198</v>
      </c>
      <c r="B109" s="316"/>
      <c r="C109" s="317"/>
      <c r="D109" s="492"/>
      <c r="E109" s="492"/>
      <c r="F109" s="492"/>
      <c r="G109" s="318"/>
      <c r="H109" s="319"/>
      <c r="I109" s="320">
        <v>0</v>
      </c>
      <c r="J109" s="321"/>
      <c r="K109" s="320">
        <f t="shared" si="6"/>
        <v>0</v>
      </c>
      <c r="L109" s="217"/>
      <c r="M109" s="210"/>
      <c r="N109" s="211"/>
      <c r="O109" s="212"/>
      <c r="P109" s="249">
        <f t="shared" si="8"/>
        <v>0</v>
      </c>
      <c r="Q109" s="248">
        <f t="shared" si="8"/>
        <v>0</v>
      </c>
      <c r="R109" s="253">
        <f t="shared" si="8"/>
        <v>0</v>
      </c>
      <c r="S109" s="261"/>
      <c r="T109" s="250">
        <f t="shared" si="7"/>
        <v>0</v>
      </c>
      <c r="U109" s="245"/>
      <c r="V109" s="218"/>
      <c r="W109" s="218"/>
      <c r="X109" s="218"/>
      <c r="Y109" s="218"/>
    </row>
    <row r="110" spans="1:25" s="219" customFormat="1" ht="15" hidden="1" x14ac:dyDescent="0.25">
      <c r="A110" s="356">
        <v>199</v>
      </c>
      <c r="B110" s="316"/>
      <c r="C110" s="317"/>
      <c r="D110" s="492"/>
      <c r="E110" s="492"/>
      <c r="F110" s="492"/>
      <c r="G110" s="318"/>
      <c r="H110" s="319"/>
      <c r="I110" s="322">
        <v>0</v>
      </c>
      <c r="J110" s="321"/>
      <c r="K110" s="320">
        <f t="shared" si="6"/>
        <v>0</v>
      </c>
      <c r="L110" s="217"/>
      <c r="M110" s="210"/>
      <c r="N110" s="211"/>
      <c r="O110" s="212"/>
      <c r="P110" s="249">
        <f t="shared" si="8"/>
        <v>0</v>
      </c>
      <c r="Q110" s="248">
        <f t="shared" si="8"/>
        <v>0</v>
      </c>
      <c r="R110" s="253">
        <f t="shared" si="8"/>
        <v>0</v>
      </c>
      <c r="S110" s="261"/>
      <c r="T110" s="250">
        <f t="shared" si="7"/>
        <v>0</v>
      </c>
      <c r="U110" s="245"/>
      <c r="V110" s="218"/>
      <c r="W110" s="218"/>
      <c r="X110" s="218"/>
      <c r="Y110" s="218"/>
    </row>
    <row r="111" spans="1:25" s="219" customFormat="1" ht="12.75" customHeight="1" x14ac:dyDescent="0.25">
      <c r="A111" s="490" t="s">
        <v>180</v>
      </c>
      <c r="B111" s="491"/>
      <c r="C111" s="491"/>
      <c r="D111" s="491"/>
      <c r="E111" s="221"/>
      <c r="F111" s="221"/>
      <c r="G111" s="221"/>
      <c r="H111" s="222"/>
      <c r="I111" s="222"/>
      <c r="J111" s="221"/>
      <c r="K111" s="221"/>
      <c r="M111" s="210"/>
      <c r="N111" s="211"/>
      <c r="P111" s="223"/>
      <c r="Q111" s="223"/>
      <c r="R111" s="225"/>
      <c r="S111" s="258"/>
      <c r="T111" s="258"/>
      <c r="U111" s="218"/>
      <c r="V111" s="218"/>
      <c r="W111" s="218"/>
      <c r="X111" s="218"/>
      <c r="Y111" s="218"/>
    </row>
    <row r="112" spans="1:25" s="219" customFormat="1" ht="15" customHeight="1" x14ac:dyDescent="0.25">
      <c r="A112" s="227"/>
      <c r="C112" s="220"/>
      <c r="D112" s="221"/>
      <c r="E112" s="221"/>
      <c r="F112" s="221"/>
      <c r="G112" s="221"/>
      <c r="H112" s="222"/>
      <c r="I112" s="224"/>
      <c r="J112" s="213" t="s">
        <v>62</v>
      </c>
      <c r="K112" s="214">
        <f>SUM(K12:K110)</f>
        <v>0</v>
      </c>
      <c r="M112" s="210"/>
      <c r="N112" s="211"/>
      <c r="P112" s="225"/>
      <c r="Q112" s="215">
        <f>SUM(Q12:Q110)</f>
        <v>0</v>
      </c>
      <c r="R112" s="254">
        <f>SUM(R12:R110)</f>
        <v>0</v>
      </c>
      <c r="S112" s="254">
        <f>SUM(S12:S110)</f>
        <v>0</v>
      </c>
      <c r="T112" s="254">
        <f>SUM(T12:T110)</f>
        <v>0</v>
      </c>
      <c r="U112" s="218"/>
      <c r="V112" s="218"/>
      <c r="W112" s="218"/>
      <c r="X112" s="218"/>
      <c r="Y112" s="218"/>
    </row>
    <row r="113" spans="1:25" s="219" customFormat="1" ht="15" x14ac:dyDescent="0.25">
      <c r="A113" s="227"/>
      <c r="C113" s="217"/>
      <c r="D113" s="226"/>
      <c r="E113" s="226"/>
      <c r="F113" s="226"/>
      <c r="G113" s="226"/>
      <c r="H113" s="226"/>
      <c r="I113" s="226"/>
      <c r="J113" s="226"/>
      <c r="K113" s="221"/>
      <c r="M113" s="210"/>
      <c r="N113" s="211"/>
      <c r="O113" s="227"/>
      <c r="P113" s="227"/>
      <c r="Q113" s="216"/>
      <c r="R113" s="255"/>
      <c r="S113" s="255"/>
      <c r="T113" s="255"/>
      <c r="U113" s="218"/>
      <c r="V113" s="218"/>
      <c r="W113" s="218"/>
      <c r="X113" s="218"/>
      <c r="Y113" s="218"/>
    </row>
    <row r="114" spans="1:25" s="219" customFormat="1" ht="15" x14ac:dyDescent="0.25">
      <c r="A114" s="227"/>
      <c r="C114" s="217"/>
      <c r="D114" s="226"/>
      <c r="E114" s="226"/>
      <c r="F114" s="226"/>
      <c r="G114" s="226"/>
      <c r="H114" s="226"/>
      <c r="I114" s="226"/>
      <c r="J114" s="226"/>
      <c r="K114" s="221"/>
      <c r="M114" s="210"/>
      <c r="N114" s="211"/>
      <c r="O114" s="227"/>
      <c r="P114" s="228"/>
      <c r="Q114" s="228"/>
      <c r="R114" s="256"/>
      <c r="S114" s="256"/>
      <c r="T114" s="256"/>
      <c r="U114" s="218"/>
      <c r="V114" s="218"/>
      <c r="W114" s="218"/>
      <c r="X114" s="218"/>
      <c r="Y114" s="218"/>
    </row>
  </sheetData>
  <mergeCells count="107">
    <mergeCell ref="P8:V8"/>
    <mergeCell ref="B9:K9"/>
    <mergeCell ref="B10:K10"/>
    <mergeCell ref="D11:F11"/>
    <mergeCell ref="D12:F12"/>
    <mergeCell ref="D13:F13"/>
    <mergeCell ref="D14:F14"/>
    <mergeCell ref="B8:C8"/>
    <mergeCell ref="D4:F4"/>
    <mergeCell ref="D5:F5"/>
    <mergeCell ref="D21:F21"/>
    <mergeCell ref="D22:F22"/>
    <mergeCell ref="D23:F23"/>
    <mergeCell ref="D24:F24"/>
    <mergeCell ref="D25:F25"/>
    <mergeCell ref="D26:F26"/>
    <mergeCell ref="D15:F15"/>
    <mergeCell ref="D16:F16"/>
    <mergeCell ref="D17:F17"/>
    <mergeCell ref="D18:F18"/>
    <mergeCell ref="D19:F19"/>
    <mergeCell ref="D20:F20"/>
    <mergeCell ref="D33:F33"/>
    <mergeCell ref="D34:F34"/>
    <mergeCell ref="D35:F35"/>
    <mergeCell ref="D36:F36"/>
    <mergeCell ref="D37:F37"/>
    <mergeCell ref="D38:F38"/>
    <mergeCell ref="D27:F27"/>
    <mergeCell ref="D28:F28"/>
    <mergeCell ref="D29:F29"/>
    <mergeCell ref="D30:F30"/>
    <mergeCell ref="D31:F31"/>
    <mergeCell ref="D32:F32"/>
    <mergeCell ref="D45:F45"/>
    <mergeCell ref="D46:F46"/>
    <mergeCell ref="D47:F47"/>
    <mergeCell ref="D48:F48"/>
    <mergeCell ref="D49:F49"/>
    <mergeCell ref="D50:F50"/>
    <mergeCell ref="D39:F39"/>
    <mergeCell ref="D40:F40"/>
    <mergeCell ref="D41:F41"/>
    <mergeCell ref="D42:F42"/>
    <mergeCell ref="D43:F43"/>
    <mergeCell ref="D44:F44"/>
    <mergeCell ref="D57:F57"/>
    <mergeCell ref="D58:F58"/>
    <mergeCell ref="D59:F59"/>
    <mergeCell ref="D60:F60"/>
    <mergeCell ref="D61:F61"/>
    <mergeCell ref="D62:F62"/>
    <mergeCell ref="D51:F51"/>
    <mergeCell ref="D52:F52"/>
    <mergeCell ref="D53:F53"/>
    <mergeCell ref="D54:F54"/>
    <mergeCell ref="D55:F55"/>
    <mergeCell ref="D56:F56"/>
    <mergeCell ref="D69:F69"/>
    <mergeCell ref="D70:F70"/>
    <mergeCell ref="D71:F71"/>
    <mergeCell ref="D72:F72"/>
    <mergeCell ref="D73:F73"/>
    <mergeCell ref="D74:F74"/>
    <mergeCell ref="D63:F63"/>
    <mergeCell ref="D64:F64"/>
    <mergeCell ref="D65:F65"/>
    <mergeCell ref="D66:F66"/>
    <mergeCell ref="D67:F67"/>
    <mergeCell ref="D68:F68"/>
    <mergeCell ref="D81:F81"/>
    <mergeCell ref="D82:F82"/>
    <mergeCell ref="D83:F83"/>
    <mergeCell ref="D84:F84"/>
    <mergeCell ref="D85:F85"/>
    <mergeCell ref="D86:F86"/>
    <mergeCell ref="D75:F75"/>
    <mergeCell ref="D76:F76"/>
    <mergeCell ref="D77:F77"/>
    <mergeCell ref="D78:F78"/>
    <mergeCell ref="D79:F79"/>
    <mergeCell ref="D80:F80"/>
    <mergeCell ref="D93:F93"/>
    <mergeCell ref="D94:F94"/>
    <mergeCell ref="D95:F95"/>
    <mergeCell ref="D96:F96"/>
    <mergeCell ref="D97:F97"/>
    <mergeCell ref="D98:F98"/>
    <mergeCell ref="D87:F87"/>
    <mergeCell ref="D88:F88"/>
    <mergeCell ref="D89:F89"/>
    <mergeCell ref="D90:F90"/>
    <mergeCell ref="D91:F91"/>
    <mergeCell ref="D92:F92"/>
    <mergeCell ref="A111:D111"/>
    <mergeCell ref="D105:F105"/>
    <mergeCell ref="D106:F106"/>
    <mergeCell ref="D107:F107"/>
    <mergeCell ref="D108:F108"/>
    <mergeCell ref="D110:F110"/>
    <mergeCell ref="D99:F99"/>
    <mergeCell ref="D100:F100"/>
    <mergeCell ref="D101:F101"/>
    <mergeCell ref="D102:F102"/>
    <mergeCell ref="D103:F103"/>
    <mergeCell ref="D104:F104"/>
    <mergeCell ref="D109:F109"/>
  </mergeCells>
  <conditionalFormatting sqref="A12:A110">
    <cfRule type="expression" dxfId="10" priority="1">
      <formula>MOD(ROW(),2)=0</formula>
    </cfRule>
  </conditionalFormatting>
  <conditionalFormatting sqref="B12:C16 G12:K110 C17:C109 B17:B110 C110:E110">
    <cfRule type="expression" dxfId="9" priority="4">
      <formula>MOD(ROW(),2)=0</formula>
    </cfRule>
  </conditionalFormatting>
  <conditionalFormatting sqref="D12:E109">
    <cfRule type="expression" dxfId="8" priority="3">
      <formula>MOD(ROW(),2)=0</formula>
    </cfRule>
  </conditionalFormatting>
  <conditionalFormatting sqref="P12:Q110 O33:O110">
    <cfRule type="cellIs" dxfId="7" priority="5" operator="notEqual">
      <formula>H12</formula>
    </cfRule>
  </conditionalFormatting>
  <dataValidations xWindow="187" yWindow="580" count="13">
    <dataValidation allowBlank="1" showInputMessage="1" showErrorMessage="1" promptTitle="Amount Paid" prompt="Insert the amount paid after deducting VAT" sqref="K11" xr:uid="{89FC6FD5-A53F-459B-B795-E827188D279B}"/>
    <dataValidation allowBlank="1" showInputMessage="1" showErrorMessage="1" promptTitle="Number of Days" prompt="Specify the number of days worked by the Consultant._x000a_" sqref="J11" xr:uid="{F0AF3E26-11B9-44A4-ABF4-83C8F40AD062}"/>
    <dataValidation allowBlank="1" showInputMessage="1" showErrorMessage="1" promptTitle="Daily Rate" prompt="Specify the daily rate charged by the consultant excluding VAT" sqref="I11" xr:uid="{F5F4B0BA-6E7E-4429-B529-34DE52FF6AB7}"/>
    <dataValidation allowBlank="1" showInputMessage="1" showErrorMessage="1" promptTitle="Invoice Date" prompt="Insert the supplier invoice date" sqref="H11" xr:uid="{7CD94403-8CD5-4232-AB41-3D7F92EAA1C6}"/>
    <dataValidation allowBlank="1" showInputMessage="1" showErrorMessage="1" promptTitle="Invoice Number" prompt="Insert the Supplier Invoice Number" sqref="G11" xr:uid="{A0042481-B1D8-408D-A755-A3377983CCC1}"/>
    <dataValidation allowBlank="1" showInputMessage="1" showErrorMessage="1" promptTitle="Role / Function" prompt="Provide details of the Consultancy or Service Provided e.g. Specialist Engineering services to identify product requirements in German Market." sqref="D11:F11" xr:uid="{229F4343-AD6E-4F72-A38E-E2AE1F7B0B6A}"/>
    <dataValidation allowBlank="1" showInputMessage="1" showErrorMessage="1" promptTitle="Item No." prompt="This Item Number and document Type should be written on all supporting documents for cross referencing purposes." sqref="A12:A110" xr:uid="{07E190EC-CF61-43BB-8CEC-401BDAEEF683}"/>
    <dataValidation type="decimal" allowBlank="1" showInputMessage="1" showErrorMessage="1" error="Maximum daily rate for consultancy fees is €900" sqref="I12:I110" xr:uid="{B48AA317-2AFB-440D-9392-6F94619752B0}">
      <formula1>0</formula1>
      <formula2>900</formula2>
    </dataValidation>
    <dataValidation type="list" allowBlank="1" showInputMessage="1" showErrorMessage="1" sqref="F111:G112" xr:uid="{2AB8588B-FCBA-4F3B-B123-A4DEB1B77901}">
      <formula1>"Select,External,Internal"</formula1>
    </dataValidation>
    <dataValidation allowBlank="1" showInputMessage="1" showErrorMessage="1" promptTitle="Client Ref" prompt="Insert unique client identifier to cross reference attached document." sqref="B12:B110" xr:uid="{1EEAD555-D56B-4238-BB68-C0247EBC035E}"/>
    <dataValidation allowBlank="1" showInputMessage="1" showErrorMessage="1" promptTitle="Consultant Firm / Consultant" prompt="Provide full Name Consultancy Firm and consultant used e.g. Acme Consulting, John Smith. " sqref="C11" xr:uid="{64041305-61CD-4F29-81B9-4C8E787DFA93}"/>
    <dataValidation allowBlank="1" showInputMessage="1" showErrorMessage="1" promptTitle="Accounting Code" prompt="Where an Accounting Code is not used, please reference the Project No. as per the Letter of Offer." sqref="B11" xr:uid="{438A20A8-8AD3-4BF8-B23C-C0EBBCC8A439}"/>
    <dataValidation allowBlank="1" showInputMessage="1" showErrorMessage="1" promptTitle="Item No." prompt="This Item Number should be written on all supporting documents (invoices and proof of payment) for cross referencing purposes." sqref="A11" xr:uid="{533EED65-9B67-49A4-8E9B-2F841677D63E}"/>
  </dataValidations>
  <pageMargins left="0.7" right="0.7" top="0.75" bottom="0.75" header="0.3" footer="0.3"/>
  <pageSetup paperSize="9" orientation="portrait" r:id="rId1"/>
  <ignoredErrors>
    <ignoredError sqref="Q12:Q14 Q15:Q110 R12:R110 T12:T1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2D3F-1863-4EF5-96E5-A30568C9E4B1}">
  <sheetPr>
    <tabColor rgb="FF7030A0"/>
  </sheetPr>
  <dimension ref="A1:CC654"/>
  <sheetViews>
    <sheetView zoomScaleNormal="100" workbookViewId="0">
      <selection activeCell="D11" sqref="D11"/>
    </sheetView>
  </sheetViews>
  <sheetFormatPr defaultColWidth="9.140625" defaultRowHeight="15" x14ac:dyDescent="0.25"/>
  <cols>
    <col min="1" max="1" width="7.42578125" style="30" customWidth="1"/>
    <col min="2" max="2" width="15.42578125" style="29" customWidth="1"/>
    <col min="3" max="3" width="49.85546875" style="29" customWidth="1"/>
    <col min="4" max="4" width="18.7109375" style="30" customWidth="1"/>
    <col min="5" max="5" width="16.5703125" style="30" customWidth="1"/>
    <col min="6" max="6" width="17.28515625" style="30" customWidth="1"/>
    <col min="7" max="7" width="17" style="29" customWidth="1"/>
    <col min="8" max="8" width="16.7109375" style="29" customWidth="1"/>
    <col min="9" max="9" width="18.5703125" style="29" customWidth="1"/>
    <col min="10" max="10" width="21.140625" style="29" customWidth="1"/>
    <col min="11" max="11" width="19.28515625" style="29" customWidth="1"/>
    <col min="12" max="12" width="1.42578125" style="112" customWidth="1"/>
    <col min="13" max="13" width="4" style="29" customWidth="1"/>
    <col min="14" max="14" width="5" style="151" customWidth="1"/>
    <col min="15" max="15" width="21.7109375" style="29" customWidth="1"/>
    <col min="16" max="20" width="20.7109375" style="29" customWidth="1"/>
    <col min="21" max="22" width="12.140625" style="29" customWidth="1"/>
    <col min="23" max="23" width="15.85546875" style="29" customWidth="1"/>
    <col min="24" max="24" width="16.5703125" style="29" customWidth="1"/>
    <col min="25" max="25" width="2.7109375" style="29" customWidth="1"/>
    <col min="26" max="26" width="17.85546875" style="29" customWidth="1"/>
    <col min="27" max="16384" width="9.140625" style="29"/>
  </cols>
  <sheetData>
    <row r="1" spans="1:81" ht="233.25" customHeight="1" x14ac:dyDescent="0.25">
      <c r="A1" s="126"/>
      <c r="B1" s="126"/>
      <c r="L1" s="120"/>
      <c r="M1" s="116"/>
      <c r="N1" s="303"/>
      <c r="O1" s="141"/>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row>
    <row r="2" spans="1:81" ht="29.45" customHeight="1" x14ac:dyDescent="0.25">
      <c r="A2" s="121"/>
      <c r="B2" s="122"/>
      <c r="C2" s="122"/>
      <c r="D2" s="306"/>
      <c r="E2" s="306"/>
      <c r="F2" s="306"/>
      <c r="G2" s="154"/>
      <c r="H2" s="154"/>
      <c r="I2" s="122"/>
      <c r="J2" s="122"/>
      <c r="K2" s="138"/>
      <c r="L2" s="122"/>
      <c r="M2" s="112"/>
      <c r="N2" s="303"/>
      <c r="O2" s="141"/>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row>
    <row r="3" spans="1:81" s="54" customFormat="1" ht="19.899999999999999" customHeight="1" x14ac:dyDescent="0.25">
      <c r="A3" s="353"/>
      <c r="B3" s="305"/>
      <c r="C3" s="232" t="s">
        <v>45</v>
      </c>
      <c r="D3" s="443" t="str">
        <f>IF('Claim Summary'!$C$5&lt;&gt;0,'Claim Summary'!$C$5,"")</f>
        <v/>
      </c>
      <c r="E3" s="498"/>
      <c r="F3" s="498"/>
      <c r="G3" s="499"/>
      <c r="H3" s="500"/>
      <c r="I3" s="281"/>
      <c r="J3" s="281"/>
      <c r="K3" s="281"/>
      <c r="L3" s="280"/>
      <c r="M3" s="280"/>
      <c r="N3" s="280"/>
      <c r="O3" s="280"/>
      <c r="P3" s="280"/>
      <c r="Q3" s="280"/>
      <c r="R3" s="281"/>
      <c r="S3" s="281"/>
      <c r="T3" s="28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row>
    <row r="4" spans="1:81" s="54" customFormat="1" ht="19.899999999999999" customHeight="1" x14ac:dyDescent="0.25">
      <c r="A4" s="353"/>
      <c r="B4" s="305"/>
      <c r="C4" s="232" t="s">
        <v>46</v>
      </c>
      <c r="D4" s="443" t="str">
        <f>IF('Claim Summary'!$C$10&lt;&gt;0,'Claim Summary'!$C$10,"")</f>
        <v/>
      </c>
      <c r="E4" s="498"/>
      <c r="F4" s="498"/>
      <c r="G4" s="499"/>
      <c r="H4" s="500"/>
      <c r="I4" s="283"/>
      <c r="J4" s="283"/>
      <c r="K4" s="283"/>
      <c r="L4" s="280"/>
      <c r="M4" s="280"/>
      <c r="N4" s="280"/>
      <c r="O4" s="280"/>
      <c r="P4" s="280"/>
      <c r="Q4" s="280"/>
      <c r="R4" s="281"/>
      <c r="S4" s="281"/>
      <c r="T4" s="281"/>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row>
    <row r="5" spans="1:81" ht="19.899999999999999" customHeight="1" x14ac:dyDescent="0.25">
      <c r="A5" s="121"/>
      <c r="B5" s="122"/>
      <c r="C5" s="127"/>
      <c r="D5" s="307"/>
      <c r="E5" s="134"/>
      <c r="F5" s="134"/>
      <c r="G5" s="134"/>
      <c r="H5" s="134"/>
      <c r="I5" s="124"/>
      <c r="J5" s="124"/>
      <c r="K5" s="139"/>
      <c r="L5" s="122"/>
      <c r="M5" s="112"/>
      <c r="N5" s="303"/>
      <c r="O5" s="141"/>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row>
    <row r="6" spans="1:81" ht="15" customHeight="1" x14ac:dyDescent="0.25">
      <c r="A6" s="121"/>
      <c r="B6" s="122"/>
      <c r="C6" s="128"/>
      <c r="D6" s="129"/>
      <c r="E6" s="121"/>
      <c r="F6" s="121"/>
      <c r="G6" s="122"/>
      <c r="H6" s="121"/>
      <c r="I6" s="122"/>
      <c r="J6" s="122"/>
      <c r="K6" s="138"/>
      <c r="L6" s="122"/>
      <c r="M6" s="112"/>
      <c r="N6" s="303"/>
      <c r="O6" s="141"/>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row>
    <row r="7" spans="1:81" s="86" customFormat="1" ht="15" customHeight="1" x14ac:dyDescent="0.2">
      <c r="A7" s="354"/>
      <c r="B7" s="123"/>
      <c r="C7" s="123"/>
      <c r="D7" s="123"/>
      <c r="E7" s="123"/>
      <c r="F7" s="123"/>
      <c r="G7" s="125"/>
      <c r="H7" s="121"/>
      <c r="I7" s="122"/>
      <c r="J7" s="122"/>
      <c r="K7" s="138"/>
      <c r="L7" s="122"/>
      <c r="M7" s="112"/>
      <c r="N7" s="304"/>
      <c r="O7" s="133"/>
      <c r="P7" s="123"/>
      <c r="Q7" s="123"/>
      <c r="R7" s="123"/>
      <c r="S7" s="123"/>
      <c r="T7" s="123"/>
      <c r="U7" s="123"/>
      <c r="V7" s="123"/>
      <c r="W7" s="123"/>
      <c r="X7" s="123"/>
      <c r="Y7" s="123"/>
      <c r="Z7" s="149"/>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81" ht="24.95" customHeight="1" x14ac:dyDescent="0.3">
      <c r="A8" s="512" t="s">
        <v>169</v>
      </c>
      <c r="B8" s="513"/>
      <c r="C8" s="513"/>
      <c r="D8" s="513"/>
      <c r="E8" s="513"/>
      <c r="F8" s="512"/>
      <c r="G8" s="513"/>
      <c r="H8" s="513"/>
      <c r="I8" s="513"/>
      <c r="J8" s="513"/>
      <c r="K8" s="138"/>
      <c r="L8" s="122"/>
      <c r="M8" s="112"/>
      <c r="N8" s="117"/>
      <c r="O8" s="493" t="s">
        <v>48</v>
      </c>
      <c r="P8" s="493"/>
      <c r="Q8" s="493"/>
      <c r="R8" s="493"/>
      <c r="S8" s="493"/>
      <c r="T8" s="493"/>
      <c r="U8" s="493"/>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row>
    <row r="9" spans="1:81" ht="60.6" customHeight="1" x14ac:dyDescent="0.25">
      <c r="A9" s="514" t="s">
        <v>63</v>
      </c>
      <c r="B9" s="515"/>
      <c r="C9" s="515"/>
      <c r="D9" s="515"/>
      <c r="E9" s="515"/>
      <c r="F9" s="295"/>
      <c r="G9" s="295"/>
      <c r="H9" s="295"/>
      <c r="I9" s="295"/>
      <c r="J9" s="295"/>
      <c r="K9" s="138"/>
      <c r="L9" s="122"/>
      <c r="M9" s="112"/>
      <c r="N9" s="117"/>
      <c r="O9" s="153"/>
      <c r="P9" s="154"/>
      <c r="Q9" s="154"/>
      <c r="R9" s="154"/>
      <c r="S9" s="154"/>
      <c r="T9" s="154"/>
      <c r="U9" s="154"/>
      <c r="V9" s="154"/>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row>
    <row r="10" spans="1:81" ht="77.25" customHeight="1" x14ac:dyDescent="0.25">
      <c r="A10" s="310" t="s">
        <v>51</v>
      </c>
      <c r="B10" s="315" t="s">
        <v>64</v>
      </c>
      <c r="C10" s="311" t="s">
        <v>140</v>
      </c>
      <c r="D10" s="311" t="s">
        <v>65</v>
      </c>
      <c r="E10" s="311" t="s">
        <v>66</v>
      </c>
      <c r="F10" s="311" t="s">
        <v>151</v>
      </c>
      <c r="G10" s="311" t="s">
        <v>67</v>
      </c>
      <c r="H10" s="311" t="s">
        <v>152</v>
      </c>
      <c r="I10" s="311" t="s">
        <v>68</v>
      </c>
      <c r="J10" s="311" t="s">
        <v>173</v>
      </c>
      <c r="K10" s="294"/>
      <c r="L10" s="140"/>
      <c r="M10" s="113"/>
      <c r="N10" s="148"/>
      <c r="O10" s="516" t="s">
        <v>69</v>
      </c>
      <c r="P10" s="516"/>
      <c r="Q10" s="516"/>
      <c r="R10" s="157" t="s">
        <v>189</v>
      </c>
      <c r="S10" s="158" t="s">
        <v>71</v>
      </c>
      <c r="T10" s="157" t="s">
        <v>72</v>
      </c>
      <c r="U10" s="141"/>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row>
    <row r="11" spans="1:81" ht="14.25" customHeight="1" x14ac:dyDescent="0.25">
      <c r="A11" s="355">
        <v>201</v>
      </c>
      <c r="B11" s="323"/>
      <c r="C11" s="323"/>
      <c r="D11" s="334" t="s">
        <v>73</v>
      </c>
      <c r="E11" s="335">
        <v>0</v>
      </c>
      <c r="F11" s="336"/>
      <c r="G11" s="337"/>
      <c r="H11" s="336"/>
      <c r="I11" s="337"/>
      <c r="J11" s="335"/>
      <c r="K11" s="113"/>
      <c r="L11" s="140"/>
      <c r="M11" s="113"/>
      <c r="N11" s="148"/>
      <c r="O11" s="508"/>
      <c r="P11" s="509"/>
      <c r="Q11" s="509"/>
      <c r="R11" s="159">
        <f t="shared" ref="R11:R17" si="0">E11+J11</f>
        <v>0</v>
      </c>
      <c r="S11" s="161">
        <f t="shared" ref="S11:S74" si="1">IF(J11-K11&gt;0,J11-K11,0)</f>
        <v>0</v>
      </c>
      <c r="T11" s="260">
        <f t="shared" ref="T11" si="2">R11-S11</f>
        <v>0</v>
      </c>
      <c r="U11" s="141"/>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row>
    <row r="12" spans="1:81" ht="14.25" customHeight="1" x14ac:dyDescent="0.25">
      <c r="A12" s="356">
        <v>202</v>
      </c>
      <c r="B12" s="316"/>
      <c r="C12" s="316"/>
      <c r="D12" s="329" t="s">
        <v>73</v>
      </c>
      <c r="E12" s="330">
        <v>0</v>
      </c>
      <c r="F12" s="331"/>
      <c r="G12" s="332"/>
      <c r="H12" s="331"/>
      <c r="I12" s="332"/>
      <c r="J12" s="330"/>
      <c r="K12" s="113">
        <f>IF($H12=0,0,IF(($H12-$F12)&gt;=1,($H12-$F12)*#REF!,60))</f>
        <v>0</v>
      </c>
      <c r="L12" s="140"/>
      <c r="M12" s="113"/>
      <c r="N12" s="148"/>
      <c r="O12" s="508"/>
      <c r="P12" s="509"/>
      <c r="Q12" s="509"/>
      <c r="R12" s="159">
        <f t="shared" si="0"/>
        <v>0</v>
      </c>
      <c r="S12" s="161">
        <f t="shared" si="1"/>
        <v>0</v>
      </c>
      <c r="T12" s="260">
        <f t="shared" ref="T12:T75" si="3">R12-S12</f>
        <v>0</v>
      </c>
      <c r="U12" s="141"/>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row>
    <row r="13" spans="1:81" ht="14.25" customHeight="1" x14ac:dyDescent="0.25">
      <c r="A13" s="356">
        <v>203</v>
      </c>
      <c r="B13" s="316"/>
      <c r="C13" s="316"/>
      <c r="D13" s="329" t="s">
        <v>73</v>
      </c>
      <c r="E13" s="330">
        <v>0</v>
      </c>
      <c r="F13" s="331"/>
      <c r="G13" s="333"/>
      <c r="H13" s="331"/>
      <c r="I13" s="332"/>
      <c r="J13" s="330"/>
      <c r="K13" s="113">
        <f>IF($H13=0,0,IF(($H13-$F13)&gt;=1,($H13-$F13)*#REF!,60))</f>
        <v>0</v>
      </c>
      <c r="L13" s="140"/>
      <c r="M13" s="113"/>
      <c r="N13" s="152"/>
      <c r="O13" s="508"/>
      <c r="P13" s="509"/>
      <c r="Q13" s="509"/>
      <c r="R13" s="159">
        <f t="shared" si="0"/>
        <v>0</v>
      </c>
      <c r="S13" s="161">
        <f t="shared" si="1"/>
        <v>0</v>
      </c>
      <c r="T13" s="260">
        <f t="shared" si="3"/>
        <v>0</v>
      </c>
      <c r="U13" s="141"/>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row>
    <row r="14" spans="1:81" ht="14.25" customHeight="1" x14ac:dyDescent="0.25">
      <c r="A14" s="356">
        <v>204</v>
      </c>
      <c r="B14" s="316"/>
      <c r="C14" s="316"/>
      <c r="D14" s="329" t="s">
        <v>73</v>
      </c>
      <c r="E14" s="330">
        <v>0</v>
      </c>
      <c r="F14" s="331"/>
      <c r="G14" s="332"/>
      <c r="H14" s="331"/>
      <c r="I14" s="332"/>
      <c r="J14" s="330"/>
      <c r="K14" s="113">
        <f>IF($H14=0,0,IF(($H14-$F14)&gt;=1,($H14-$F14)*#REF!,60))</f>
        <v>0</v>
      </c>
      <c r="L14" s="140"/>
      <c r="M14" s="113"/>
      <c r="N14" s="152"/>
      <c r="O14" s="508"/>
      <c r="P14" s="509"/>
      <c r="Q14" s="509"/>
      <c r="R14" s="159">
        <f t="shared" si="0"/>
        <v>0</v>
      </c>
      <c r="S14" s="161">
        <f t="shared" si="1"/>
        <v>0</v>
      </c>
      <c r="T14" s="260">
        <f t="shared" si="3"/>
        <v>0</v>
      </c>
      <c r="U14" s="141"/>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row>
    <row r="15" spans="1:81" ht="14.25" customHeight="1" x14ac:dyDescent="0.25">
      <c r="A15" s="356">
        <v>205</v>
      </c>
      <c r="B15" s="316"/>
      <c r="C15" s="316"/>
      <c r="D15" s="329" t="s">
        <v>73</v>
      </c>
      <c r="E15" s="330">
        <v>0</v>
      </c>
      <c r="F15" s="331"/>
      <c r="G15" s="332"/>
      <c r="H15" s="331"/>
      <c r="I15" s="332"/>
      <c r="J15" s="330"/>
      <c r="K15" s="113">
        <f>IF($H15=0,0,IF(($H15-$F15)&gt;=1,($H15-$F15)*#REF!,60))</f>
        <v>0</v>
      </c>
      <c r="L15" s="140"/>
      <c r="M15" s="113"/>
      <c r="N15" s="152"/>
      <c r="O15" s="508"/>
      <c r="P15" s="509"/>
      <c r="Q15" s="509"/>
      <c r="R15" s="159">
        <f t="shared" si="0"/>
        <v>0</v>
      </c>
      <c r="S15" s="161">
        <f t="shared" si="1"/>
        <v>0</v>
      </c>
      <c r="T15" s="260">
        <f t="shared" si="3"/>
        <v>0</v>
      </c>
      <c r="U15" s="141"/>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row>
    <row r="16" spans="1:81" ht="14.25" customHeight="1" x14ac:dyDescent="0.25">
      <c r="A16" s="356">
        <v>206</v>
      </c>
      <c r="B16" s="316"/>
      <c r="C16" s="316"/>
      <c r="D16" s="329" t="s">
        <v>73</v>
      </c>
      <c r="E16" s="330">
        <v>0</v>
      </c>
      <c r="F16" s="331"/>
      <c r="G16" s="332"/>
      <c r="H16" s="331"/>
      <c r="I16" s="332"/>
      <c r="J16" s="330"/>
      <c r="K16" s="113">
        <f>IF($H16=0,0,IF(($H16-$F16)&gt;=1,($H16-$F16)*#REF!,60))</f>
        <v>0</v>
      </c>
      <c r="L16" s="140"/>
      <c r="M16" s="113"/>
      <c r="N16" s="152"/>
      <c r="O16" s="508"/>
      <c r="P16" s="509"/>
      <c r="Q16" s="509"/>
      <c r="R16" s="159">
        <f t="shared" si="0"/>
        <v>0</v>
      </c>
      <c r="S16" s="161">
        <f t="shared" si="1"/>
        <v>0</v>
      </c>
      <c r="T16" s="260">
        <f t="shared" si="3"/>
        <v>0</v>
      </c>
      <c r="U16" s="141"/>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row>
    <row r="17" spans="1:75" ht="14.25" customHeight="1" x14ac:dyDescent="0.25">
      <c r="A17" s="356">
        <v>207</v>
      </c>
      <c r="B17" s="316"/>
      <c r="C17" s="316"/>
      <c r="D17" s="329" t="s">
        <v>73</v>
      </c>
      <c r="E17" s="330">
        <v>0</v>
      </c>
      <c r="F17" s="331"/>
      <c r="G17" s="333"/>
      <c r="H17" s="331"/>
      <c r="I17" s="332"/>
      <c r="J17" s="330"/>
      <c r="K17" s="113">
        <f>IF($H17=0,0,IF(($H17-$F17)&gt;=1,($H17-$F17)*#REF!,60))</f>
        <v>0</v>
      </c>
      <c r="L17" s="140"/>
      <c r="M17" s="113"/>
      <c r="N17" s="152"/>
      <c r="O17" s="508"/>
      <c r="P17" s="509"/>
      <c r="Q17" s="509"/>
      <c r="R17" s="159">
        <f t="shared" si="0"/>
        <v>0</v>
      </c>
      <c r="S17" s="161">
        <f t="shared" si="1"/>
        <v>0</v>
      </c>
      <c r="T17" s="260">
        <f t="shared" si="3"/>
        <v>0</v>
      </c>
      <c r="U17" s="141"/>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row>
    <row r="18" spans="1:75" ht="14.25" customHeight="1" x14ac:dyDescent="0.25">
      <c r="A18" s="356">
        <v>208</v>
      </c>
      <c r="B18" s="316"/>
      <c r="C18" s="316"/>
      <c r="D18" s="329" t="s">
        <v>73</v>
      </c>
      <c r="E18" s="330">
        <v>0</v>
      </c>
      <c r="F18" s="331"/>
      <c r="G18" s="332"/>
      <c r="H18" s="331"/>
      <c r="I18" s="332"/>
      <c r="J18" s="330"/>
      <c r="K18" s="113">
        <f>IF($H18=0,0,IF(($H18-$F18)&gt;=1,($H18-$F18)*#REF!,60))</f>
        <v>0</v>
      </c>
      <c r="L18" s="140"/>
      <c r="M18" s="113"/>
      <c r="N18" s="152"/>
      <c r="O18" s="508"/>
      <c r="P18" s="509"/>
      <c r="Q18" s="509"/>
      <c r="R18" s="159">
        <f t="shared" ref="R18:R81" si="4">E18+J18</f>
        <v>0</v>
      </c>
      <c r="S18" s="161">
        <f t="shared" si="1"/>
        <v>0</v>
      </c>
      <c r="T18" s="260">
        <f t="shared" si="3"/>
        <v>0</v>
      </c>
      <c r="U18" s="141"/>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row>
    <row r="19" spans="1:75" ht="14.25" customHeight="1" x14ac:dyDescent="0.25">
      <c r="A19" s="356">
        <v>209</v>
      </c>
      <c r="B19" s="316"/>
      <c r="C19" s="316"/>
      <c r="D19" s="329" t="s">
        <v>73</v>
      </c>
      <c r="E19" s="330">
        <v>0</v>
      </c>
      <c r="F19" s="331"/>
      <c r="G19" s="333"/>
      <c r="H19" s="331"/>
      <c r="I19" s="332"/>
      <c r="J19" s="330"/>
      <c r="K19" s="113">
        <f>IF($H19=0,0,IF(($H19-$F19)&gt;=1,($H19-$F19)*#REF!,60))</f>
        <v>0</v>
      </c>
      <c r="L19" s="140"/>
      <c r="M19" s="113"/>
      <c r="N19" s="152"/>
      <c r="O19" s="508"/>
      <c r="P19" s="509"/>
      <c r="Q19" s="509"/>
      <c r="R19" s="159">
        <f t="shared" si="4"/>
        <v>0</v>
      </c>
      <c r="S19" s="161">
        <f t="shared" si="1"/>
        <v>0</v>
      </c>
      <c r="T19" s="260">
        <f t="shared" si="3"/>
        <v>0</v>
      </c>
      <c r="U19" s="141"/>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1:75" ht="14.25" customHeight="1" x14ac:dyDescent="0.25">
      <c r="A20" s="356">
        <v>210</v>
      </c>
      <c r="B20" s="316"/>
      <c r="C20" s="316"/>
      <c r="D20" s="329" t="s">
        <v>73</v>
      </c>
      <c r="E20" s="330">
        <v>0</v>
      </c>
      <c r="F20" s="331"/>
      <c r="G20" s="332"/>
      <c r="H20" s="331"/>
      <c r="I20" s="332"/>
      <c r="J20" s="330"/>
      <c r="K20" s="113">
        <f>IF($H20=0,0,IF(($H20-$F20)&gt;=1,($H20-$F20)*#REF!,60))</f>
        <v>0</v>
      </c>
      <c r="L20" s="140"/>
      <c r="M20" s="113"/>
      <c r="N20" s="152"/>
      <c r="O20" s="508"/>
      <c r="P20" s="509"/>
      <c r="Q20" s="509"/>
      <c r="R20" s="159">
        <f t="shared" si="4"/>
        <v>0</v>
      </c>
      <c r="S20" s="161">
        <f t="shared" si="1"/>
        <v>0</v>
      </c>
      <c r="T20" s="260">
        <f t="shared" si="3"/>
        <v>0</v>
      </c>
      <c r="U20" s="141"/>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row>
    <row r="21" spans="1:75" ht="14.25" customHeight="1" x14ac:dyDescent="0.25">
      <c r="A21" s="356">
        <v>211</v>
      </c>
      <c r="B21" s="316"/>
      <c r="C21" s="316"/>
      <c r="D21" s="329" t="s">
        <v>73</v>
      </c>
      <c r="E21" s="330">
        <v>0</v>
      </c>
      <c r="F21" s="331"/>
      <c r="G21" s="333"/>
      <c r="H21" s="331"/>
      <c r="I21" s="332"/>
      <c r="J21" s="330"/>
      <c r="K21" s="113">
        <f>IF($H21=0,0,IF(($H21-$F21)&gt;=1,($H21-$F21)*#REF!,60))</f>
        <v>0</v>
      </c>
      <c r="L21" s="140"/>
      <c r="M21" s="113"/>
      <c r="N21" s="152"/>
      <c r="O21" s="508"/>
      <c r="P21" s="509"/>
      <c r="Q21" s="509"/>
      <c r="R21" s="159">
        <f t="shared" si="4"/>
        <v>0</v>
      </c>
      <c r="S21" s="161">
        <f t="shared" si="1"/>
        <v>0</v>
      </c>
      <c r="T21" s="260">
        <f t="shared" si="3"/>
        <v>0</v>
      </c>
      <c r="U21" s="141"/>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row>
    <row r="22" spans="1:75" ht="14.25" customHeight="1" x14ac:dyDescent="0.25">
      <c r="A22" s="356">
        <v>212</v>
      </c>
      <c r="B22" s="316"/>
      <c r="C22" s="316"/>
      <c r="D22" s="329" t="s">
        <v>73</v>
      </c>
      <c r="E22" s="330">
        <v>0</v>
      </c>
      <c r="F22" s="331"/>
      <c r="G22" s="333"/>
      <c r="H22" s="331"/>
      <c r="I22" s="332"/>
      <c r="J22" s="330"/>
      <c r="K22" s="113">
        <f>IF($H22=0,0,IF(($H22-$F22)&gt;=1,($H22-$F22)*#REF!,60))</f>
        <v>0</v>
      </c>
      <c r="L22" s="140"/>
      <c r="M22" s="113"/>
      <c r="N22" s="152"/>
      <c r="O22" s="508"/>
      <c r="P22" s="509"/>
      <c r="Q22" s="509"/>
      <c r="R22" s="159">
        <f t="shared" si="4"/>
        <v>0</v>
      </c>
      <c r="S22" s="161">
        <f t="shared" si="1"/>
        <v>0</v>
      </c>
      <c r="T22" s="260">
        <f t="shared" si="3"/>
        <v>0</v>
      </c>
      <c r="U22" s="141"/>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1:75" ht="14.25" customHeight="1" x14ac:dyDescent="0.25">
      <c r="A23" s="356">
        <v>213</v>
      </c>
      <c r="B23" s="316"/>
      <c r="C23" s="316"/>
      <c r="D23" s="329" t="s">
        <v>73</v>
      </c>
      <c r="E23" s="330">
        <v>0</v>
      </c>
      <c r="F23" s="331"/>
      <c r="G23" s="333"/>
      <c r="H23" s="331"/>
      <c r="I23" s="332"/>
      <c r="J23" s="330"/>
      <c r="K23" s="113">
        <f>IF($H23=0,0,IF(($H23-$F23)&gt;=1,($H23-$F23)*#REF!,60))</f>
        <v>0</v>
      </c>
      <c r="L23" s="140"/>
      <c r="M23" s="113"/>
      <c r="N23" s="152"/>
      <c r="O23" s="508"/>
      <c r="P23" s="509"/>
      <c r="Q23" s="509"/>
      <c r="R23" s="159">
        <f t="shared" si="4"/>
        <v>0</v>
      </c>
      <c r="S23" s="161">
        <f t="shared" si="1"/>
        <v>0</v>
      </c>
      <c r="T23" s="260">
        <f t="shared" si="3"/>
        <v>0</v>
      </c>
      <c r="U23" s="141"/>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row>
    <row r="24" spans="1:75" ht="14.25" customHeight="1" x14ac:dyDescent="0.25">
      <c r="A24" s="356">
        <v>214</v>
      </c>
      <c r="B24" s="316"/>
      <c r="C24" s="316"/>
      <c r="D24" s="329" t="s">
        <v>73</v>
      </c>
      <c r="E24" s="330">
        <v>0</v>
      </c>
      <c r="F24" s="331"/>
      <c r="G24" s="333"/>
      <c r="H24" s="331"/>
      <c r="I24" s="332"/>
      <c r="J24" s="330"/>
      <c r="K24" s="113">
        <f>IF($H24=0,0,IF(($H24-$F24)&gt;=1,($H24-$F24)*#REF!,60))</f>
        <v>0</v>
      </c>
      <c r="L24" s="140"/>
      <c r="M24" s="113"/>
      <c r="N24" s="152"/>
      <c r="O24" s="508"/>
      <c r="P24" s="509"/>
      <c r="Q24" s="509"/>
      <c r="R24" s="159">
        <f t="shared" si="4"/>
        <v>0</v>
      </c>
      <c r="S24" s="161">
        <f t="shared" si="1"/>
        <v>0</v>
      </c>
      <c r="T24" s="260">
        <f t="shared" si="3"/>
        <v>0</v>
      </c>
      <c r="U24" s="141"/>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row>
    <row r="25" spans="1:75" ht="14.25" customHeight="1" x14ac:dyDescent="0.25">
      <c r="A25" s="356">
        <v>215</v>
      </c>
      <c r="B25" s="316"/>
      <c r="C25" s="316"/>
      <c r="D25" s="329" t="s">
        <v>73</v>
      </c>
      <c r="E25" s="330">
        <v>0</v>
      </c>
      <c r="F25" s="331"/>
      <c r="G25" s="333"/>
      <c r="H25" s="331"/>
      <c r="I25" s="332"/>
      <c r="J25" s="330"/>
      <c r="K25" s="113">
        <f>IF($H25=0,0,IF(($H25-$F25)&gt;=1,($H25-$F25)*#REF!,60))</f>
        <v>0</v>
      </c>
      <c r="L25" s="140"/>
      <c r="M25" s="113"/>
      <c r="N25" s="152"/>
      <c r="O25" s="508"/>
      <c r="P25" s="509"/>
      <c r="Q25" s="509"/>
      <c r="R25" s="159">
        <f t="shared" si="4"/>
        <v>0</v>
      </c>
      <c r="S25" s="161">
        <f t="shared" si="1"/>
        <v>0</v>
      </c>
      <c r="T25" s="260">
        <f t="shared" si="3"/>
        <v>0</v>
      </c>
      <c r="U25" s="141"/>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row>
    <row r="26" spans="1:75" ht="14.25" customHeight="1" x14ac:dyDescent="0.25">
      <c r="A26" s="356">
        <v>216</v>
      </c>
      <c r="B26" s="316"/>
      <c r="C26" s="316"/>
      <c r="D26" s="329" t="s">
        <v>73</v>
      </c>
      <c r="E26" s="330">
        <v>0</v>
      </c>
      <c r="F26" s="331"/>
      <c r="G26" s="333"/>
      <c r="H26" s="331"/>
      <c r="I26" s="332"/>
      <c r="J26" s="330"/>
      <c r="K26" s="113">
        <f>IF($H26=0,0,IF(($H26-$F26)&gt;=1,($H26-$F26)*#REF!,60))</f>
        <v>0</v>
      </c>
      <c r="L26" s="140"/>
      <c r="M26" s="113"/>
      <c r="N26" s="152"/>
      <c r="O26" s="508"/>
      <c r="P26" s="509"/>
      <c r="Q26" s="509"/>
      <c r="R26" s="159">
        <f t="shared" si="4"/>
        <v>0</v>
      </c>
      <c r="S26" s="161">
        <f t="shared" si="1"/>
        <v>0</v>
      </c>
      <c r="T26" s="260">
        <f t="shared" si="3"/>
        <v>0</v>
      </c>
      <c r="U26" s="141"/>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row>
    <row r="27" spans="1:75" ht="14.25" customHeight="1" x14ac:dyDescent="0.25">
      <c r="A27" s="356">
        <v>217</v>
      </c>
      <c r="B27" s="316"/>
      <c r="C27" s="316"/>
      <c r="D27" s="329" t="s">
        <v>73</v>
      </c>
      <c r="E27" s="330">
        <v>0</v>
      </c>
      <c r="F27" s="331"/>
      <c r="G27" s="333"/>
      <c r="H27" s="331"/>
      <c r="I27" s="332"/>
      <c r="J27" s="330"/>
      <c r="K27" s="113">
        <f>IF($H27=0,0,IF(($H27-$F27)&gt;=1,($H27-$F27)*#REF!,60))</f>
        <v>0</v>
      </c>
      <c r="L27" s="140"/>
      <c r="M27" s="113"/>
      <c r="N27" s="152"/>
      <c r="O27" s="508"/>
      <c r="P27" s="509"/>
      <c r="Q27" s="509"/>
      <c r="R27" s="159">
        <f t="shared" si="4"/>
        <v>0</v>
      </c>
      <c r="S27" s="161">
        <f t="shared" si="1"/>
        <v>0</v>
      </c>
      <c r="T27" s="260">
        <f t="shared" si="3"/>
        <v>0</v>
      </c>
      <c r="U27" s="141"/>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row>
    <row r="28" spans="1:75" ht="14.25" customHeight="1" x14ac:dyDescent="0.25">
      <c r="A28" s="356">
        <v>218</v>
      </c>
      <c r="B28" s="316"/>
      <c r="C28" s="316"/>
      <c r="D28" s="329" t="s">
        <v>73</v>
      </c>
      <c r="E28" s="330">
        <v>0</v>
      </c>
      <c r="F28" s="331"/>
      <c r="G28" s="333"/>
      <c r="H28" s="331"/>
      <c r="I28" s="332"/>
      <c r="J28" s="330"/>
      <c r="K28" s="113">
        <f>IF($H28=0,0,IF(($H28-$F28)&gt;=1,($H28-$F28)*#REF!,60))</f>
        <v>0</v>
      </c>
      <c r="L28" s="140"/>
      <c r="M28" s="113"/>
      <c r="N28" s="152"/>
      <c r="O28" s="508"/>
      <c r="P28" s="509"/>
      <c r="Q28" s="509"/>
      <c r="R28" s="159">
        <f t="shared" si="4"/>
        <v>0</v>
      </c>
      <c r="S28" s="161">
        <f t="shared" si="1"/>
        <v>0</v>
      </c>
      <c r="T28" s="260">
        <f t="shared" si="3"/>
        <v>0</v>
      </c>
      <c r="U28" s="141"/>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row>
    <row r="29" spans="1:75" ht="14.25" customHeight="1" x14ac:dyDescent="0.25">
      <c r="A29" s="356">
        <v>219</v>
      </c>
      <c r="B29" s="316"/>
      <c r="C29" s="316"/>
      <c r="D29" s="329" t="s">
        <v>73</v>
      </c>
      <c r="E29" s="330">
        <v>0</v>
      </c>
      <c r="F29" s="331"/>
      <c r="G29" s="333"/>
      <c r="H29" s="331"/>
      <c r="I29" s="332"/>
      <c r="J29" s="330"/>
      <c r="K29" s="113">
        <f>IF($H29=0,0,IF(($H29-$F29)&gt;=1,($H29-$F29)*#REF!,60))</f>
        <v>0</v>
      </c>
      <c r="L29" s="140"/>
      <c r="M29" s="113"/>
      <c r="N29" s="152"/>
      <c r="O29" s="508"/>
      <c r="P29" s="509"/>
      <c r="Q29" s="509"/>
      <c r="R29" s="159">
        <f t="shared" si="4"/>
        <v>0</v>
      </c>
      <c r="S29" s="161">
        <f t="shared" si="1"/>
        <v>0</v>
      </c>
      <c r="T29" s="260">
        <f t="shared" si="3"/>
        <v>0</v>
      </c>
      <c r="U29" s="141"/>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row>
    <row r="30" spans="1:75" ht="14.25" hidden="1" customHeight="1" x14ac:dyDescent="0.25">
      <c r="A30" s="356">
        <v>220</v>
      </c>
      <c r="B30" s="316"/>
      <c r="C30" s="316"/>
      <c r="D30" s="329" t="s">
        <v>73</v>
      </c>
      <c r="E30" s="330">
        <v>0</v>
      </c>
      <c r="F30" s="331"/>
      <c r="G30" s="333"/>
      <c r="H30" s="331"/>
      <c r="I30" s="332"/>
      <c r="J30" s="330"/>
      <c r="K30" s="113">
        <f>IF($H30=0,0,IF(($H30-$F30)&gt;=1,($H30-$F30)*#REF!,60))</f>
        <v>0</v>
      </c>
      <c r="L30" s="140"/>
      <c r="M30" s="113"/>
      <c r="N30" s="152"/>
      <c r="O30" s="508"/>
      <c r="P30" s="509"/>
      <c r="Q30" s="509"/>
      <c r="R30" s="159">
        <f t="shared" si="4"/>
        <v>0</v>
      </c>
      <c r="S30" s="161">
        <f t="shared" si="1"/>
        <v>0</v>
      </c>
      <c r="T30" s="260">
        <f t="shared" si="3"/>
        <v>0</v>
      </c>
      <c r="U30" s="141"/>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row>
    <row r="31" spans="1:75" ht="14.25" hidden="1" customHeight="1" x14ac:dyDescent="0.25">
      <c r="A31" s="356">
        <v>221</v>
      </c>
      <c r="B31" s="316"/>
      <c r="C31" s="316"/>
      <c r="D31" s="329" t="s">
        <v>73</v>
      </c>
      <c r="E31" s="330">
        <v>0</v>
      </c>
      <c r="F31" s="331"/>
      <c r="G31" s="333"/>
      <c r="H31" s="331"/>
      <c r="I31" s="332"/>
      <c r="J31" s="330"/>
      <c r="K31" s="113">
        <f>IF($H31=0,0,IF(($H31-$F31)&gt;=1,($H31-$F31)*#REF!,60))</f>
        <v>0</v>
      </c>
      <c r="L31" s="140"/>
      <c r="M31" s="113"/>
      <c r="N31" s="118"/>
      <c r="O31" s="508"/>
      <c r="P31" s="509"/>
      <c r="Q31" s="509"/>
      <c r="R31" s="159">
        <f t="shared" si="4"/>
        <v>0</v>
      </c>
      <c r="S31" s="161">
        <f t="shared" si="1"/>
        <v>0</v>
      </c>
      <c r="T31" s="260">
        <f t="shared" si="3"/>
        <v>0</v>
      </c>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row>
    <row r="32" spans="1:75" ht="14.25" hidden="1" customHeight="1" x14ac:dyDescent="0.25">
      <c r="A32" s="356">
        <v>222</v>
      </c>
      <c r="B32" s="316"/>
      <c r="C32" s="316"/>
      <c r="D32" s="329" t="s">
        <v>73</v>
      </c>
      <c r="E32" s="330">
        <v>0</v>
      </c>
      <c r="F32" s="331"/>
      <c r="G32" s="333"/>
      <c r="H32" s="331"/>
      <c r="I32" s="332"/>
      <c r="J32" s="330"/>
      <c r="K32" s="113">
        <f>IF($H32=0,0,IF(($H32-$F32)&gt;=1,($H32-$F32)*#REF!,60))</f>
        <v>0</v>
      </c>
      <c r="L32" s="140"/>
      <c r="M32" s="113"/>
      <c r="N32" s="118"/>
      <c r="O32" s="508"/>
      <c r="P32" s="509"/>
      <c r="Q32" s="509"/>
      <c r="R32" s="159">
        <f t="shared" si="4"/>
        <v>0</v>
      </c>
      <c r="S32" s="161">
        <f t="shared" si="1"/>
        <v>0</v>
      </c>
      <c r="T32" s="260">
        <f t="shared" si="3"/>
        <v>0</v>
      </c>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row>
    <row r="33" spans="1:68" ht="14.25" hidden="1" customHeight="1" x14ac:dyDescent="0.25">
      <c r="A33" s="356">
        <v>223</v>
      </c>
      <c r="B33" s="316"/>
      <c r="C33" s="316"/>
      <c r="D33" s="329" t="s">
        <v>73</v>
      </c>
      <c r="E33" s="330">
        <v>0</v>
      </c>
      <c r="F33" s="331"/>
      <c r="G33" s="333"/>
      <c r="H33" s="331"/>
      <c r="I33" s="332"/>
      <c r="J33" s="330"/>
      <c r="K33" s="113">
        <f>IF($H33=0,0,IF(($H33-$F33)&gt;=1,($H33-$F33)*#REF!,60))</f>
        <v>0</v>
      </c>
      <c r="L33" s="140"/>
      <c r="M33" s="113"/>
      <c r="N33" s="118"/>
      <c r="O33" s="508"/>
      <c r="P33" s="509"/>
      <c r="Q33" s="509"/>
      <c r="R33" s="159">
        <f t="shared" si="4"/>
        <v>0</v>
      </c>
      <c r="S33" s="161">
        <f t="shared" si="1"/>
        <v>0</v>
      </c>
      <c r="T33" s="260">
        <f t="shared" si="3"/>
        <v>0</v>
      </c>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row>
    <row r="34" spans="1:68" ht="14.25" hidden="1" customHeight="1" x14ac:dyDescent="0.25">
      <c r="A34" s="356">
        <v>224</v>
      </c>
      <c r="B34" s="316"/>
      <c r="C34" s="316"/>
      <c r="D34" s="329" t="s">
        <v>73</v>
      </c>
      <c r="E34" s="330">
        <v>0</v>
      </c>
      <c r="F34" s="331"/>
      <c r="G34" s="333"/>
      <c r="H34" s="331"/>
      <c r="I34" s="332"/>
      <c r="J34" s="330"/>
      <c r="K34" s="113">
        <f>IF($H34=0,0,IF(($H34-$F34)&gt;=1,($H34-$F34)*#REF!,60))</f>
        <v>0</v>
      </c>
      <c r="L34" s="140"/>
      <c r="M34" s="113"/>
      <c r="N34" s="118"/>
      <c r="O34" s="508"/>
      <c r="P34" s="509"/>
      <c r="Q34" s="509"/>
      <c r="R34" s="159">
        <f t="shared" si="4"/>
        <v>0</v>
      </c>
      <c r="S34" s="161">
        <f t="shared" si="1"/>
        <v>0</v>
      </c>
      <c r="T34" s="260">
        <f t="shared" si="3"/>
        <v>0</v>
      </c>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row>
    <row r="35" spans="1:68" ht="14.25" hidden="1" customHeight="1" x14ac:dyDescent="0.25">
      <c r="A35" s="356">
        <v>225</v>
      </c>
      <c r="B35" s="316"/>
      <c r="C35" s="316"/>
      <c r="D35" s="329" t="s">
        <v>73</v>
      </c>
      <c r="E35" s="330">
        <v>0</v>
      </c>
      <c r="F35" s="331"/>
      <c r="G35" s="333"/>
      <c r="H35" s="331"/>
      <c r="I35" s="332"/>
      <c r="J35" s="330"/>
      <c r="K35" s="113">
        <f>IF($H35=0,0,IF(($H35-$F35)&gt;=1,($H35-$F35)*#REF!,60))</f>
        <v>0</v>
      </c>
      <c r="L35" s="140"/>
      <c r="M35" s="113"/>
      <c r="N35" s="118"/>
      <c r="O35" s="508"/>
      <c r="P35" s="509"/>
      <c r="Q35" s="509"/>
      <c r="R35" s="159">
        <f t="shared" si="4"/>
        <v>0</v>
      </c>
      <c r="S35" s="161">
        <f t="shared" si="1"/>
        <v>0</v>
      </c>
      <c r="T35" s="260">
        <f t="shared" si="3"/>
        <v>0</v>
      </c>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row>
    <row r="36" spans="1:68" ht="14.25" hidden="1" customHeight="1" x14ac:dyDescent="0.25">
      <c r="A36" s="356">
        <v>226</v>
      </c>
      <c r="B36" s="316"/>
      <c r="C36" s="316"/>
      <c r="D36" s="329" t="s">
        <v>73</v>
      </c>
      <c r="E36" s="330">
        <v>0</v>
      </c>
      <c r="F36" s="331"/>
      <c r="G36" s="333"/>
      <c r="H36" s="331"/>
      <c r="I36" s="332"/>
      <c r="J36" s="330"/>
      <c r="K36" s="113">
        <f>IF($H36=0,0,IF(($H36-$F36)&gt;=1,($H36-$F36)*#REF!,60))</f>
        <v>0</v>
      </c>
      <c r="L36" s="140"/>
      <c r="M36" s="113"/>
      <c r="N36" s="118"/>
      <c r="O36" s="508"/>
      <c r="P36" s="509"/>
      <c r="Q36" s="509"/>
      <c r="R36" s="159">
        <f t="shared" si="4"/>
        <v>0</v>
      </c>
      <c r="S36" s="161">
        <f t="shared" si="1"/>
        <v>0</v>
      </c>
      <c r="T36" s="260">
        <f t="shared" si="3"/>
        <v>0</v>
      </c>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row>
    <row r="37" spans="1:68" ht="14.25" hidden="1" customHeight="1" x14ac:dyDescent="0.25">
      <c r="A37" s="356">
        <v>227</v>
      </c>
      <c r="B37" s="316"/>
      <c r="C37" s="316"/>
      <c r="D37" s="329" t="s">
        <v>73</v>
      </c>
      <c r="E37" s="330">
        <v>0</v>
      </c>
      <c r="F37" s="331"/>
      <c r="G37" s="333"/>
      <c r="H37" s="331"/>
      <c r="I37" s="332"/>
      <c r="J37" s="330"/>
      <c r="K37" s="113">
        <f>IF($H37=0,0,IF(($H37-$F37)&gt;=1,($H37-$F37)*#REF!,60))</f>
        <v>0</v>
      </c>
      <c r="L37" s="140"/>
      <c r="M37" s="113"/>
      <c r="N37" s="118"/>
      <c r="O37" s="508"/>
      <c r="P37" s="509"/>
      <c r="Q37" s="509"/>
      <c r="R37" s="159">
        <f t="shared" si="4"/>
        <v>0</v>
      </c>
      <c r="S37" s="161">
        <f t="shared" si="1"/>
        <v>0</v>
      </c>
      <c r="T37" s="260">
        <f t="shared" si="3"/>
        <v>0</v>
      </c>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row>
    <row r="38" spans="1:68" ht="14.25" hidden="1" customHeight="1" x14ac:dyDescent="0.25">
      <c r="A38" s="356">
        <v>228</v>
      </c>
      <c r="B38" s="316"/>
      <c r="C38" s="316"/>
      <c r="D38" s="329" t="s">
        <v>73</v>
      </c>
      <c r="E38" s="330">
        <v>0</v>
      </c>
      <c r="F38" s="331"/>
      <c r="G38" s="333"/>
      <c r="H38" s="331"/>
      <c r="I38" s="332"/>
      <c r="J38" s="330"/>
      <c r="K38" s="113">
        <f>IF($H38=0,0,IF(($H38-$F38)&gt;=1,($H38-$F38)*#REF!,60))</f>
        <v>0</v>
      </c>
      <c r="L38" s="140"/>
      <c r="M38" s="113"/>
      <c r="N38" s="118"/>
      <c r="O38" s="508"/>
      <c r="P38" s="509"/>
      <c r="Q38" s="509"/>
      <c r="R38" s="159">
        <f t="shared" si="4"/>
        <v>0</v>
      </c>
      <c r="S38" s="161">
        <f t="shared" si="1"/>
        <v>0</v>
      </c>
      <c r="T38" s="260">
        <f t="shared" si="3"/>
        <v>0</v>
      </c>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row>
    <row r="39" spans="1:68" ht="14.25" hidden="1" customHeight="1" x14ac:dyDescent="0.25">
      <c r="A39" s="356">
        <v>229</v>
      </c>
      <c r="B39" s="316"/>
      <c r="C39" s="316"/>
      <c r="D39" s="329" t="s">
        <v>73</v>
      </c>
      <c r="E39" s="330">
        <v>0</v>
      </c>
      <c r="F39" s="331"/>
      <c r="G39" s="333"/>
      <c r="H39" s="331"/>
      <c r="I39" s="332"/>
      <c r="J39" s="330"/>
      <c r="K39" s="113">
        <f>IF($H39=0,0,IF(($H39-$F39)&gt;=1,($H39-$F39)*#REF!,60))</f>
        <v>0</v>
      </c>
      <c r="L39" s="140"/>
      <c r="M39" s="113"/>
      <c r="N39" s="118"/>
      <c r="O39" s="508"/>
      <c r="P39" s="509"/>
      <c r="Q39" s="509"/>
      <c r="R39" s="159">
        <f t="shared" si="4"/>
        <v>0</v>
      </c>
      <c r="S39" s="161">
        <f t="shared" si="1"/>
        <v>0</v>
      </c>
      <c r="T39" s="260">
        <f t="shared" si="3"/>
        <v>0</v>
      </c>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row>
    <row r="40" spans="1:68" ht="14.25" hidden="1" customHeight="1" x14ac:dyDescent="0.25">
      <c r="A40" s="356">
        <v>230</v>
      </c>
      <c r="B40" s="316"/>
      <c r="C40" s="316"/>
      <c r="D40" s="329" t="s">
        <v>73</v>
      </c>
      <c r="E40" s="330">
        <v>0</v>
      </c>
      <c r="F40" s="331"/>
      <c r="G40" s="333"/>
      <c r="H40" s="331"/>
      <c r="I40" s="332"/>
      <c r="J40" s="330"/>
      <c r="K40" s="113">
        <f>IF($H40=0,0,IF(($H40-$F40)&gt;=1,($H40-$F40)*#REF!,60))</f>
        <v>0</v>
      </c>
      <c r="L40" s="140"/>
      <c r="M40" s="113"/>
      <c r="N40" s="118"/>
      <c r="O40" s="508"/>
      <c r="P40" s="509"/>
      <c r="Q40" s="509"/>
      <c r="R40" s="159">
        <f t="shared" si="4"/>
        <v>0</v>
      </c>
      <c r="S40" s="161">
        <f t="shared" si="1"/>
        <v>0</v>
      </c>
      <c r="T40" s="260">
        <f t="shared" si="3"/>
        <v>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row>
    <row r="41" spans="1:68" ht="14.25" hidden="1" customHeight="1" x14ac:dyDescent="0.25">
      <c r="A41" s="356">
        <v>231</v>
      </c>
      <c r="B41" s="316"/>
      <c r="C41" s="316"/>
      <c r="D41" s="329" t="s">
        <v>73</v>
      </c>
      <c r="E41" s="330">
        <v>0</v>
      </c>
      <c r="F41" s="331"/>
      <c r="G41" s="333"/>
      <c r="H41" s="331"/>
      <c r="I41" s="332"/>
      <c r="J41" s="330"/>
      <c r="K41" s="113">
        <f>IF($H41=0,0,IF(($H41-$F41)&gt;=1,($H41-$F41)*#REF!,60))</f>
        <v>0</v>
      </c>
      <c r="L41" s="140"/>
      <c r="M41" s="113"/>
      <c r="N41" s="118"/>
      <c r="O41" s="508"/>
      <c r="P41" s="509"/>
      <c r="Q41" s="509"/>
      <c r="R41" s="159">
        <f t="shared" si="4"/>
        <v>0</v>
      </c>
      <c r="S41" s="161">
        <f t="shared" si="1"/>
        <v>0</v>
      </c>
      <c r="T41" s="260">
        <f t="shared" si="3"/>
        <v>0</v>
      </c>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row>
    <row r="42" spans="1:68" ht="14.25" hidden="1" customHeight="1" x14ac:dyDescent="0.25">
      <c r="A42" s="356">
        <v>232</v>
      </c>
      <c r="B42" s="316"/>
      <c r="C42" s="316"/>
      <c r="D42" s="329" t="s">
        <v>73</v>
      </c>
      <c r="E42" s="330">
        <v>0</v>
      </c>
      <c r="F42" s="331"/>
      <c r="G42" s="333"/>
      <c r="H42" s="331"/>
      <c r="I42" s="332"/>
      <c r="J42" s="330"/>
      <c r="K42" s="113">
        <f>IF($H42=0,0,IF(($H42-$F42)&gt;=1,($H42-$F42)*#REF!,60))</f>
        <v>0</v>
      </c>
      <c r="L42" s="140"/>
      <c r="M42" s="113"/>
      <c r="N42" s="118"/>
      <c r="O42" s="508"/>
      <c r="P42" s="509"/>
      <c r="Q42" s="509"/>
      <c r="R42" s="159">
        <f t="shared" si="4"/>
        <v>0</v>
      </c>
      <c r="S42" s="161">
        <f t="shared" si="1"/>
        <v>0</v>
      </c>
      <c r="T42" s="260">
        <f t="shared" si="3"/>
        <v>0</v>
      </c>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row>
    <row r="43" spans="1:68" ht="14.25" hidden="1" customHeight="1" x14ac:dyDescent="0.25">
      <c r="A43" s="356">
        <v>233</v>
      </c>
      <c r="B43" s="316"/>
      <c r="C43" s="316"/>
      <c r="D43" s="329" t="s">
        <v>73</v>
      </c>
      <c r="E43" s="330">
        <v>0</v>
      </c>
      <c r="F43" s="331"/>
      <c r="G43" s="333"/>
      <c r="H43" s="331"/>
      <c r="I43" s="332"/>
      <c r="J43" s="330"/>
      <c r="K43" s="113">
        <f>IF($H43=0,0,IF(($H43-$F43)&gt;=1,($H43-$F43)*#REF!,60))</f>
        <v>0</v>
      </c>
      <c r="L43" s="140"/>
      <c r="M43" s="113"/>
      <c r="N43" s="118"/>
      <c r="O43" s="508"/>
      <c r="P43" s="509"/>
      <c r="Q43" s="509"/>
      <c r="R43" s="159">
        <f t="shared" si="4"/>
        <v>0</v>
      </c>
      <c r="S43" s="161">
        <f t="shared" si="1"/>
        <v>0</v>
      </c>
      <c r="T43" s="260">
        <f t="shared" si="3"/>
        <v>0</v>
      </c>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row>
    <row r="44" spans="1:68" ht="14.25" hidden="1" customHeight="1" x14ac:dyDescent="0.25">
      <c r="A44" s="356">
        <v>234</v>
      </c>
      <c r="B44" s="316"/>
      <c r="C44" s="316"/>
      <c r="D44" s="329" t="s">
        <v>73</v>
      </c>
      <c r="E44" s="330">
        <v>0</v>
      </c>
      <c r="F44" s="331"/>
      <c r="G44" s="333"/>
      <c r="H44" s="331"/>
      <c r="I44" s="332"/>
      <c r="J44" s="330"/>
      <c r="K44" s="113">
        <f>IF($H44=0,0,IF(($H44-$F44)&gt;=1,($H44-$F44)*#REF!,60))</f>
        <v>0</v>
      </c>
      <c r="L44" s="140"/>
      <c r="M44" s="113"/>
      <c r="N44" s="118"/>
      <c r="O44" s="508"/>
      <c r="P44" s="509"/>
      <c r="Q44" s="509"/>
      <c r="R44" s="159">
        <f t="shared" si="4"/>
        <v>0</v>
      </c>
      <c r="S44" s="161">
        <f t="shared" si="1"/>
        <v>0</v>
      </c>
      <c r="T44" s="260">
        <f t="shared" si="3"/>
        <v>0</v>
      </c>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row>
    <row r="45" spans="1:68" ht="14.25" hidden="1" customHeight="1" x14ac:dyDescent="0.25">
      <c r="A45" s="356">
        <v>235</v>
      </c>
      <c r="B45" s="316"/>
      <c r="C45" s="316"/>
      <c r="D45" s="329" t="s">
        <v>73</v>
      </c>
      <c r="E45" s="330">
        <v>0</v>
      </c>
      <c r="F45" s="331"/>
      <c r="G45" s="333"/>
      <c r="H45" s="331"/>
      <c r="I45" s="332"/>
      <c r="J45" s="330"/>
      <c r="K45" s="113">
        <f>IF($H45=0,0,IF(($H45-$F45)&gt;=1,($H45-$F45)*#REF!,60))</f>
        <v>0</v>
      </c>
      <c r="L45" s="140"/>
      <c r="M45" s="113"/>
      <c r="N45" s="118"/>
      <c r="O45" s="508"/>
      <c r="P45" s="509"/>
      <c r="Q45" s="509"/>
      <c r="R45" s="159">
        <f t="shared" si="4"/>
        <v>0</v>
      </c>
      <c r="S45" s="161">
        <f t="shared" si="1"/>
        <v>0</v>
      </c>
      <c r="T45" s="260">
        <f t="shared" si="3"/>
        <v>0</v>
      </c>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row>
    <row r="46" spans="1:68" ht="14.25" hidden="1" customHeight="1" x14ac:dyDescent="0.25">
      <c r="A46" s="356">
        <v>236</v>
      </c>
      <c r="B46" s="316"/>
      <c r="C46" s="316"/>
      <c r="D46" s="329" t="s">
        <v>73</v>
      </c>
      <c r="E46" s="330">
        <v>0</v>
      </c>
      <c r="F46" s="331"/>
      <c r="G46" s="333"/>
      <c r="H46" s="331"/>
      <c r="I46" s="332"/>
      <c r="J46" s="330"/>
      <c r="K46" s="113">
        <f>IF($H46=0,0,IF(($H46-$F46)&gt;=1,($H46-$F46)*#REF!,60))</f>
        <v>0</v>
      </c>
      <c r="L46" s="140"/>
      <c r="M46" s="113"/>
      <c r="N46" s="118"/>
      <c r="O46" s="508"/>
      <c r="P46" s="509"/>
      <c r="Q46" s="509"/>
      <c r="R46" s="159">
        <f t="shared" si="4"/>
        <v>0</v>
      </c>
      <c r="S46" s="161">
        <f t="shared" si="1"/>
        <v>0</v>
      </c>
      <c r="T46" s="260">
        <f t="shared" si="3"/>
        <v>0</v>
      </c>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row>
    <row r="47" spans="1:68" ht="14.25" hidden="1" customHeight="1" x14ac:dyDescent="0.25">
      <c r="A47" s="356">
        <v>237</v>
      </c>
      <c r="B47" s="316"/>
      <c r="C47" s="316"/>
      <c r="D47" s="329" t="s">
        <v>73</v>
      </c>
      <c r="E47" s="330">
        <v>0</v>
      </c>
      <c r="F47" s="331"/>
      <c r="G47" s="333"/>
      <c r="H47" s="331"/>
      <c r="I47" s="332"/>
      <c r="J47" s="330"/>
      <c r="K47" s="113">
        <f>IF($H47=0,0,IF(($H47-$F47)&gt;=1,($H47-$F47)*#REF!,60))</f>
        <v>0</v>
      </c>
      <c r="L47" s="140"/>
      <c r="M47" s="113"/>
      <c r="N47" s="118"/>
      <c r="O47" s="508"/>
      <c r="P47" s="509"/>
      <c r="Q47" s="509"/>
      <c r="R47" s="159">
        <f t="shared" si="4"/>
        <v>0</v>
      </c>
      <c r="S47" s="161">
        <f t="shared" si="1"/>
        <v>0</v>
      </c>
      <c r="T47" s="260">
        <f t="shared" si="3"/>
        <v>0</v>
      </c>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row>
    <row r="48" spans="1:68" ht="14.25" hidden="1" customHeight="1" x14ac:dyDescent="0.25">
      <c r="A48" s="356">
        <v>238</v>
      </c>
      <c r="B48" s="316"/>
      <c r="C48" s="316"/>
      <c r="D48" s="329" t="s">
        <v>73</v>
      </c>
      <c r="E48" s="330">
        <v>0</v>
      </c>
      <c r="F48" s="331"/>
      <c r="G48" s="333"/>
      <c r="H48" s="331"/>
      <c r="I48" s="332"/>
      <c r="J48" s="330"/>
      <c r="K48" s="113">
        <f>IF($H48=0,0,IF(($H48-$F48)&gt;=1,($H48-$F48)*#REF!,60))</f>
        <v>0</v>
      </c>
      <c r="L48" s="140"/>
      <c r="M48" s="113"/>
      <c r="N48" s="118"/>
      <c r="O48" s="508"/>
      <c r="P48" s="509"/>
      <c r="Q48" s="509"/>
      <c r="R48" s="159">
        <f t="shared" si="4"/>
        <v>0</v>
      </c>
      <c r="S48" s="161">
        <f t="shared" si="1"/>
        <v>0</v>
      </c>
      <c r="T48" s="260">
        <f t="shared" si="3"/>
        <v>0</v>
      </c>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row>
    <row r="49" spans="1:68" ht="14.25" hidden="1" customHeight="1" x14ac:dyDescent="0.25">
      <c r="A49" s="356">
        <v>239</v>
      </c>
      <c r="B49" s="316"/>
      <c r="C49" s="316"/>
      <c r="D49" s="329" t="s">
        <v>73</v>
      </c>
      <c r="E49" s="330">
        <v>0</v>
      </c>
      <c r="F49" s="331"/>
      <c r="G49" s="333"/>
      <c r="H49" s="331"/>
      <c r="I49" s="332"/>
      <c r="J49" s="330"/>
      <c r="K49" s="113">
        <f>IF($H49=0,0,IF(($H49-$F49)&gt;=1,($H49-$F49)*#REF!,60))</f>
        <v>0</v>
      </c>
      <c r="L49" s="140"/>
      <c r="M49" s="113"/>
      <c r="N49" s="118"/>
      <c r="O49" s="508"/>
      <c r="P49" s="509"/>
      <c r="Q49" s="509"/>
      <c r="R49" s="159">
        <f t="shared" si="4"/>
        <v>0</v>
      </c>
      <c r="S49" s="161">
        <f t="shared" si="1"/>
        <v>0</v>
      </c>
      <c r="T49" s="260">
        <f t="shared" si="3"/>
        <v>0</v>
      </c>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row>
    <row r="50" spans="1:68" ht="14.25" hidden="1" customHeight="1" x14ac:dyDescent="0.25">
      <c r="A50" s="356">
        <v>240</v>
      </c>
      <c r="B50" s="316"/>
      <c r="C50" s="316"/>
      <c r="D50" s="329" t="s">
        <v>73</v>
      </c>
      <c r="E50" s="330">
        <v>0</v>
      </c>
      <c r="F50" s="331"/>
      <c r="G50" s="333"/>
      <c r="H50" s="331"/>
      <c r="I50" s="332"/>
      <c r="J50" s="330"/>
      <c r="K50" s="113">
        <f>IF($H50=0,0,IF(($H50-$F50)&gt;=1,($H50-$F50)*#REF!,60))</f>
        <v>0</v>
      </c>
      <c r="L50" s="140"/>
      <c r="M50" s="113"/>
      <c r="N50" s="118"/>
      <c r="O50" s="508"/>
      <c r="P50" s="509"/>
      <c r="Q50" s="509"/>
      <c r="R50" s="159">
        <f t="shared" si="4"/>
        <v>0</v>
      </c>
      <c r="S50" s="161">
        <f t="shared" si="1"/>
        <v>0</v>
      </c>
      <c r="T50" s="260">
        <f t="shared" si="3"/>
        <v>0</v>
      </c>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row>
    <row r="51" spans="1:68" ht="14.25" hidden="1" customHeight="1" x14ac:dyDescent="0.25">
      <c r="A51" s="356">
        <v>241</v>
      </c>
      <c r="B51" s="316"/>
      <c r="C51" s="316"/>
      <c r="D51" s="329" t="s">
        <v>73</v>
      </c>
      <c r="E51" s="330">
        <v>0</v>
      </c>
      <c r="F51" s="331"/>
      <c r="G51" s="333"/>
      <c r="H51" s="331"/>
      <c r="I51" s="332"/>
      <c r="J51" s="330"/>
      <c r="K51" s="113">
        <f>IF($H51=0,0,IF(($H51-$F51)&gt;=1,($H51-$F51)*#REF!,60))</f>
        <v>0</v>
      </c>
      <c r="L51" s="140"/>
      <c r="M51" s="113"/>
      <c r="N51" s="118"/>
      <c r="O51" s="508"/>
      <c r="P51" s="509"/>
      <c r="Q51" s="509"/>
      <c r="R51" s="159">
        <f t="shared" si="4"/>
        <v>0</v>
      </c>
      <c r="S51" s="161">
        <f t="shared" si="1"/>
        <v>0</v>
      </c>
      <c r="T51" s="260">
        <f t="shared" si="3"/>
        <v>0</v>
      </c>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row>
    <row r="52" spans="1:68" ht="14.25" hidden="1" customHeight="1" x14ac:dyDescent="0.25">
      <c r="A52" s="356">
        <v>242</v>
      </c>
      <c r="B52" s="316"/>
      <c r="C52" s="316"/>
      <c r="D52" s="329" t="s">
        <v>73</v>
      </c>
      <c r="E52" s="330">
        <v>0</v>
      </c>
      <c r="F52" s="331"/>
      <c r="G52" s="333"/>
      <c r="H52" s="331"/>
      <c r="I52" s="332"/>
      <c r="J52" s="330"/>
      <c r="K52" s="113">
        <f>IF($H52=0,0,IF(($H52-$F52)&gt;=1,($H52-$F52)*#REF!,60))</f>
        <v>0</v>
      </c>
      <c r="L52" s="140"/>
      <c r="M52" s="113"/>
      <c r="N52" s="118"/>
      <c r="O52" s="508"/>
      <c r="P52" s="509"/>
      <c r="Q52" s="509"/>
      <c r="R52" s="159">
        <f t="shared" si="4"/>
        <v>0</v>
      </c>
      <c r="S52" s="161">
        <f t="shared" si="1"/>
        <v>0</v>
      </c>
      <c r="T52" s="260">
        <f t="shared" si="3"/>
        <v>0</v>
      </c>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row>
    <row r="53" spans="1:68" ht="14.25" hidden="1" customHeight="1" x14ac:dyDescent="0.25">
      <c r="A53" s="356">
        <v>243</v>
      </c>
      <c r="B53" s="316"/>
      <c r="C53" s="316"/>
      <c r="D53" s="329" t="s">
        <v>73</v>
      </c>
      <c r="E53" s="330">
        <v>0</v>
      </c>
      <c r="F53" s="331"/>
      <c r="G53" s="333"/>
      <c r="H53" s="331"/>
      <c r="I53" s="332"/>
      <c r="J53" s="330"/>
      <c r="K53" s="113">
        <f>IF($H53=0,0,IF(($H53-$F53)&gt;=1,($H53-$F53)*#REF!,60))</f>
        <v>0</v>
      </c>
      <c r="L53" s="140"/>
      <c r="M53" s="113"/>
      <c r="N53" s="118"/>
      <c r="O53" s="508"/>
      <c r="P53" s="509"/>
      <c r="Q53" s="509"/>
      <c r="R53" s="159">
        <f t="shared" si="4"/>
        <v>0</v>
      </c>
      <c r="S53" s="161">
        <f t="shared" si="1"/>
        <v>0</v>
      </c>
      <c r="T53" s="260">
        <f t="shared" si="3"/>
        <v>0</v>
      </c>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row>
    <row r="54" spans="1:68" ht="14.25" hidden="1" customHeight="1" x14ac:dyDescent="0.25">
      <c r="A54" s="356">
        <v>244</v>
      </c>
      <c r="B54" s="316"/>
      <c r="C54" s="316"/>
      <c r="D54" s="329" t="s">
        <v>73</v>
      </c>
      <c r="E54" s="330">
        <v>0</v>
      </c>
      <c r="F54" s="331"/>
      <c r="G54" s="333"/>
      <c r="H54" s="331"/>
      <c r="I54" s="332"/>
      <c r="J54" s="330"/>
      <c r="K54" s="113">
        <f>IF($H54=0,0,IF(($H54-$F54)&gt;=1,($H54-$F54)*#REF!,60))</f>
        <v>0</v>
      </c>
      <c r="L54" s="140"/>
      <c r="M54" s="113"/>
      <c r="N54" s="118"/>
      <c r="O54" s="508"/>
      <c r="P54" s="509"/>
      <c r="Q54" s="509"/>
      <c r="R54" s="159">
        <f t="shared" si="4"/>
        <v>0</v>
      </c>
      <c r="S54" s="161">
        <f t="shared" si="1"/>
        <v>0</v>
      </c>
      <c r="T54" s="260">
        <f t="shared" si="3"/>
        <v>0</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row>
    <row r="55" spans="1:68" ht="14.25" hidden="1" customHeight="1" x14ac:dyDescent="0.25">
      <c r="A55" s="356">
        <v>245</v>
      </c>
      <c r="B55" s="316"/>
      <c r="C55" s="316"/>
      <c r="D55" s="329" t="s">
        <v>73</v>
      </c>
      <c r="E55" s="330">
        <v>0</v>
      </c>
      <c r="F55" s="331"/>
      <c r="G55" s="333"/>
      <c r="H55" s="331"/>
      <c r="I55" s="332"/>
      <c r="J55" s="330"/>
      <c r="K55" s="113">
        <f>IF($H55=0,0,IF(($H55-$F55)&gt;=1,($H55-$F55)*#REF!,60))</f>
        <v>0</v>
      </c>
      <c r="L55" s="140"/>
      <c r="M55" s="113"/>
      <c r="N55" s="118"/>
      <c r="O55" s="508"/>
      <c r="P55" s="509"/>
      <c r="Q55" s="509"/>
      <c r="R55" s="159">
        <f t="shared" si="4"/>
        <v>0</v>
      </c>
      <c r="S55" s="161">
        <f t="shared" si="1"/>
        <v>0</v>
      </c>
      <c r="T55" s="260">
        <f t="shared" si="3"/>
        <v>0</v>
      </c>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row>
    <row r="56" spans="1:68" ht="14.25" hidden="1" customHeight="1" x14ac:dyDescent="0.25">
      <c r="A56" s="356">
        <v>246</v>
      </c>
      <c r="B56" s="316"/>
      <c r="C56" s="316"/>
      <c r="D56" s="329" t="s">
        <v>73</v>
      </c>
      <c r="E56" s="330">
        <v>0</v>
      </c>
      <c r="F56" s="331"/>
      <c r="G56" s="333"/>
      <c r="H56" s="331"/>
      <c r="I56" s="332"/>
      <c r="J56" s="330"/>
      <c r="K56" s="113">
        <f>IF($H56=0,0,IF(($H56-$F56)&gt;=1,($H56-$F56)*#REF!,60))</f>
        <v>0</v>
      </c>
      <c r="L56" s="140"/>
      <c r="M56" s="113"/>
      <c r="N56" s="118"/>
      <c r="O56" s="508"/>
      <c r="P56" s="509"/>
      <c r="Q56" s="509"/>
      <c r="R56" s="159">
        <f t="shared" si="4"/>
        <v>0</v>
      </c>
      <c r="S56" s="161">
        <f t="shared" si="1"/>
        <v>0</v>
      </c>
      <c r="T56" s="260">
        <f t="shared" si="3"/>
        <v>0</v>
      </c>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row>
    <row r="57" spans="1:68" ht="14.25" hidden="1" customHeight="1" x14ac:dyDescent="0.25">
      <c r="A57" s="356">
        <v>247</v>
      </c>
      <c r="B57" s="316"/>
      <c r="C57" s="316"/>
      <c r="D57" s="329" t="s">
        <v>73</v>
      </c>
      <c r="E57" s="330">
        <v>0</v>
      </c>
      <c r="F57" s="331"/>
      <c r="G57" s="333"/>
      <c r="H57" s="331"/>
      <c r="I57" s="332"/>
      <c r="J57" s="330"/>
      <c r="K57" s="113">
        <f>IF($H57=0,0,IF(($H57-$F57)&gt;=1,($H57-$F57)*#REF!,60))</f>
        <v>0</v>
      </c>
      <c r="L57" s="140"/>
      <c r="M57" s="113"/>
      <c r="N57" s="118"/>
      <c r="O57" s="508"/>
      <c r="P57" s="509"/>
      <c r="Q57" s="509"/>
      <c r="R57" s="159">
        <f t="shared" si="4"/>
        <v>0</v>
      </c>
      <c r="S57" s="161">
        <f t="shared" si="1"/>
        <v>0</v>
      </c>
      <c r="T57" s="260">
        <f t="shared" si="3"/>
        <v>0</v>
      </c>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row>
    <row r="58" spans="1:68" ht="14.25" hidden="1" customHeight="1" x14ac:dyDescent="0.25">
      <c r="A58" s="356">
        <v>248</v>
      </c>
      <c r="B58" s="316"/>
      <c r="C58" s="316"/>
      <c r="D58" s="329" t="s">
        <v>73</v>
      </c>
      <c r="E58" s="330">
        <v>0</v>
      </c>
      <c r="F58" s="331"/>
      <c r="G58" s="333"/>
      <c r="H58" s="331"/>
      <c r="I58" s="332"/>
      <c r="J58" s="330"/>
      <c r="K58" s="113">
        <f>IF($H58=0,0,IF(($H58-$F58)&gt;=1,($H58-$F58)*#REF!,60))</f>
        <v>0</v>
      </c>
      <c r="L58" s="140"/>
      <c r="M58" s="113"/>
      <c r="N58" s="118"/>
      <c r="O58" s="508"/>
      <c r="P58" s="509"/>
      <c r="Q58" s="509"/>
      <c r="R58" s="159">
        <f t="shared" si="4"/>
        <v>0</v>
      </c>
      <c r="S58" s="161">
        <f t="shared" si="1"/>
        <v>0</v>
      </c>
      <c r="T58" s="260">
        <f t="shared" si="3"/>
        <v>0</v>
      </c>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row>
    <row r="59" spans="1:68" ht="14.25" hidden="1" customHeight="1" x14ac:dyDescent="0.25">
      <c r="A59" s="356">
        <v>249</v>
      </c>
      <c r="B59" s="316"/>
      <c r="C59" s="316"/>
      <c r="D59" s="329" t="s">
        <v>73</v>
      </c>
      <c r="E59" s="330">
        <v>0</v>
      </c>
      <c r="F59" s="331"/>
      <c r="G59" s="333"/>
      <c r="H59" s="331"/>
      <c r="I59" s="332"/>
      <c r="J59" s="330"/>
      <c r="K59" s="113">
        <f>IF($H59=0,0,IF(($H59-$F59)&gt;=1,($H59-$F59)*#REF!,60))</f>
        <v>0</v>
      </c>
      <c r="L59" s="140"/>
      <c r="M59" s="113"/>
      <c r="N59" s="118"/>
      <c r="O59" s="508"/>
      <c r="P59" s="509"/>
      <c r="Q59" s="509"/>
      <c r="R59" s="159">
        <f t="shared" si="4"/>
        <v>0</v>
      </c>
      <c r="S59" s="161">
        <f t="shared" si="1"/>
        <v>0</v>
      </c>
      <c r="T59" s="260">
        <f t="shared" si="3"/>
        <v>0</v>
      </c>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row>
    <row r="60" spans="1:68" ht="14.25" hidden="1" customHeight="1" x14ac:dyDescent="0.25">
      <c r="A60" s="356">
        <v>250</v>
      </c>
      <c r="B60" s="316"/>
      <c r="C60" s="316"/>
      <c r="D60" s="329" t="s">
        <v>73</v>
      </c>
      <c r="E60" s="330">
        <v>0</v>
      </c>
      <c r="F60" s="331"/>
      <c r="G60" s="333"/>
      <c r="H60" s="331"/>
      <c r="I60" s="332"/>
      <c r="J60" s="330"/>
      <c r="K60" s="113">
        <f>IF($H60=0,0,IF(($H60-$F60)&gt;=1,($H60-$F60)*#REF!,60))</f>
        <v>0</v>
      </c>
      <c r="L60" s="140"/>
      <c r="M60" s="113"/>
      <c r="N60" s="118"/>
      <c r="O60" s="508"/>
      <c r="P60" s="509"/>
      <c r="Q60" s="509"/>
      <c r="R60" s="159">
        <f t="shared" si="4"/>
        <v>0</v>
      </c>
      <c r="S60" s="161">
        <f t="shared" si="1"/>
        <v>0</v>
      </c>
      <c r="T60" s="260">
        <f t="shared" si="3"/>
        <v>0</v>
      </c>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row>
    <row r="61" spans="1:68" ht="14.25" hidden="1" customHeight="1" x14ac:dyDescent="0.25">
      <c r="A61" s="356">
        <v>251</v>
      </c>
      <c r="B61" s="316"/>
      <c r="C61" s="316"/>
      <c r="D61" s="329" t="s">
        <v>73</v>
      </c>
      <c r="E61" s="330">
        <v>0</v>
      </c>
      <c r="F61" s="331"/>
      <c r="G61" s="333"/>
      <c r="H61" s="331"/>
      <c r="I61" s="332"/>
      <c r="J61" s="330"/>
      <c r="K61" s="113">
        <f>IF($H61=0,0,IF(($H61-$F61)&gt;=1,($H61-$F61)*#REF!,60))</f>
        <v>0</v>
      </c>
      <c r="L61" s="140"/>
      <c r="M61" s="113"/>
      <c r="N61" s="118"/>
      <c r="O61" s="508"/>
      <c r="P61" s="509"/>
      <c r="Q61" s="509"/>
      <c r="R61" s="159">
        <f t="shared" si="4"/>
        <v>0</v>
      </c>
      <c r="S61" s="161">
        <f t="shared" si="1"/>
        <v>0</v>
      </c>
      <c r="T61" s="260">
        <f t="shared" si="3"/>
        <v>0</v>
      </c>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row>
    <row r="62" spans="1:68" ht="14.25" hidden="1" customHeight="1" x14ac:dyDescent="0.25">
      <c r="A62" s="356">
        <v>252</v>
      </c>
      <c r="B62" s="316"/>
      <c r="C62" s="316"/>
      <c r="D62" s="329" t="s">
        <v>73</v>
      </c>
      <c r="E62" s="330">
        <v>0</v>
      </c>
      <c r="F62" s="331"/>
      <c r="G62" s="333"/>
      <c r="H62" s="331"/>
      <c r="I62" s="332"/>
      <c r="J62" s="330"/>
      <c r="K62" s="113">
        <f>IF($H62=0,0,IF(($H62-$F62)&gt;=1,($H62-$F62)*#REF!,60))</f>
        <v>0</v>
      </c>
      <c r="L62" s="140"/>
      <c r="M62" s="113"/>
      <c r="N62" s="118"/>
      <c r="O62" s="508"/>
      <c r="P62" s="509"/>
      <c r="Q62" s="509"/>
      <c r="R62" s="159">
        <f t="shared" si="4"/>
        <v>0</v>
      </c>
      <c r="S62" s="161">
        <f t="shared" si="1"/>
        <v>0</v>
      </c>
      <c r="T62" s="260">
        <f t="shared" si="3"/>
        <v>0</v>
      </c>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row>
    <row r="63" spans="1:68" ht="14.25" hidden="1" customHeight="1" x14ac:dyDescent="0.25">
      <c r="A63" s="356">
        <v>253</v>
      </c>
      <c r="B63" s="316"/>
      <c r="C63" s="316"/>
      <c r="D63" s="329" t="s">
        <v>73</v>
      </c>
      <c r="E63" s="330">
        <v>0</v>
      </c>
      <c r="F63" s="331"/>
      <c r="G63" s="333"/>
      <c r="H63" s="331"/>
      <c r="I63" s="332"/>
      <c r="J63" s="330"/>
      <c r="K63" s="113">
        <f>IF($H63=0,0,IF(($H63-$F63)&gt;=1,($H63-$F63)*#REF!,60))</f>
        <v>0</v>
      </c>
      <c r="L63" s="140"/>
      <c r="M63" s="113"/>
      <c r="N63" s="118"/>
      <c r="O63" s="508"/>
      <c r="P63" s="509"/>
      <c r="Q63" s="509"/>
      <c r="R63" s="159">
        <f t="shared" si="4"/>
        <v>0</v>
      </c>
      <c r="S63" s="161">
        <f t="shared" si="1"/>
        <v>0</v>
      </c>
      <c r="T63" s="260">
        <f t="shared" si="3"/>
        <v>0</v>
      </c>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row>
    <row r="64" spans="1:68" ht="14.25" hidden="1" customHeight="1" x14ac:dyDescent="0.25">
      <c r="A64" s="356">
        <v>254</v>
      </c>
      <c r="B64" s="316"/>
      <c r="C64" s="316"/>
      <c r="D64" s="329" t="s">
        <v>73</v>
      </c>
      <c r="E64" s="330">
        <v>0</v>
      </c>
      <c r="F64" s="331"/>
      <c r="G64" s="333"/>
      <c r="H64" s="331"/>
      <c r="I64" s="332"/>
      <c r="J64" s="330"/>
      <c r="K64" s="113">
        <f>IF($H64=0,0,IF(($H64-$F64)&gt;=1,($H64-$F64)*#REF!,60))</f>
        <v>0</v>
      </c>
      <c r="L64" s="140"/>
      <c r="M64" s="113"/>
      <c r="N64" s="118"/>
      <c r="O64" s="508"/>
      <c r="P64" s="509"/>
      <c r="Q64" s="509"/>
      <c r="R64" s="159">
        <f t="shared" si="4"/>
        <v>0</v>
      </c>
      <c r="S64" s="161">
        <f t="shared" si="1"/>
        <v>0</v>
      </c>
      <c r="T64" s="260">
        <f t="shared" si="3"/>
        <v>0</v>
      </c>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row>
    <row r="65" spans="1:68" ht="14.25" hidden="1" customHeight="1" x14ac:dyDescent="0.25">
      <c r="A65" s="356">
        <v>255</v>
      </c>
      <c r="B65" s="316"/>
      <c r="C65" s="316"/>
      <c r="D65" s="329" t="s">
        <v>73</v>
      </c>
      <c r="E65" s="330">
        <v>0</v>
      </c>
      <c r="F65" s="331"/>
      <c r="G65" s="333"/>
      <c r="H65" s="331"/>
      <c r="I65" s="332"/>
      <c r="J65" s="330"/>
      <c r="K65" s="113">
        <f>IF($H65=0,0,IF(($H65-$F65)&gt;=1,($H65-$F65)*#REF!,60))</f>
        <v>0</v>
      </c>
      <c r="L65" s="140"/>
      <c r="M65" s="113"/>
      <c r="N65" s="118"/>
      <c r="O65" s="508"/>
      <c r="P65" s="509"/>
      <c r="Q65" s="509"/>
      <c r="R65" s="159">
        <f t="shared" si="4"/>
        <v>0</v>
      </c>
      <c r="S65" s="161">
        <f t="shared" si="1"/>
        <v>0</v>
      </c>
      <c r="T65" s="260">
        <f t="shared" si="3"/>
        <v>0</v>
      </c>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row>
    <row r="66" spans="1:68" ht="14.25" hidden="1" customHeight="1" x14ac:dyDescent="0.25">
      <c r="A66" s="356">
        <v>256</v>
      </c>
      <c r="B66" s="316"/>
      <c r="C66" s="316"/>
      <c r="D66" s="329" t="s">
        <v>73</v>
      </c>
      <c r="E66" s="330">
        <v>0</v>
      </c>
      <c r="F66" s="331"/>
      <c r="G66" s="333"/>
      <c r="H66" s="331"/>
      <c r="I66" s="332"/>
      <c r="J66" s="330"/>
      <c r="K66" s="113">
        <f>IF($H66=0,0,IF(($H66-$F66)&gt;=1,($H66-$F66)*#REF!,60))</f>
        <v>0</v>
      </c>
      <c r="L66" s="140"/>
      <c r="M66" s="113"/>
      <c r="N66" s="118"/>
      <c r="O66" s="508"/>
      <c r="P66" s="509"/>
      <c r="Q66" s="509"/>
      <c r="R66" s="159">
        <f t="shared" si="4"/>
        <v>0</v>
      </c>
      <c r="S66" s="161">
        <f t="shared" si="1"/>
        <v>0</v>
      </c>
      <c r="T66" s="260">
        <f t="shared" si="3"/>
        <v>0</v>
      </c>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row>
    <row r="67" spans="1:68" ht="14.25" hidden="1" customHeight="1" x14ac:dyDescent="0.25">
      <c r="A67" s="356">
        <v>257</v>
      </c>
      <c r="B67" s="316"/>
      <c r="C67" s="316"/>
      <c r="D67" s="329" t="s">
        <v>73</v>
      </c>
      <c r="E67" s="330">
        <v>0</v>
      </c>
      <c r="F67" s="331"/>
      <c r="G67" s="333"/>
      <c r="H67" s="331"/>
      <c r="I67" s="332"/>
      <c r="J67" s="330"/>
      <c r="K67" s="113">
        <f>IF($H67=0,0,IF(($H67-$F67)&gt;=1,($H67-$F67)*#REF!,60))</f>
        <v>0</v>
      </c>
      <c r="L67" s="140"/>
      <c r="M67" s="113"/>
      <c r="N67" s="118"/>
      <c r="O67" s="508"/>
      <c r="P67" s="509"/>
      <c r="Q67" s="509"/>
      <c r="R67" s="159">
        <f t="shared" si="4"/>
        <v>0</v>
      </c>
      <c r="S67" s="161">
        <f t="shared" si="1"/>
        <v>0</v>
      </c>
      <c r="T67" s="260">
        <f t="shared" si="3"/>
        <v>0</v>
      </c>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row>
    <row r="68" spans="1:68" ht="14.25" hidden="1" customHeight="1" x14ac:dyDescent="0.25">
      <c r="A68" s="356">
        <v>258</v>
      </c>
      <c r="B68" s="316"/>
      <c r="C68" s="316"/>
      <c r="D68" s="329" t="s">
        <v>73</v>
      </c>
      <c r="E68" s="330">
        <v>0</v>
      </c>
      <c r="F68" s="331"/>
      <c r="G68" s="333"/>
      <c r="H68" s="331"/>
      <c r="I68" s="332"/>
      <c r="J68" s="330"/>
      <c r="K68" s="113">
        <f>IF($H68=0,0,IF(($H68-$F68)&gt;=1,($H68-$F68)*#REF!,60))</f>
        <v>0</v>
      </c>
      <c r="L68" s="140"/>
      <c r="M68" s="113"/>
      <c r="N68" s="118"/>
      <c r="O68" s="508"/>
      <c r="P68" s="509"/>
      <c r="Q68" s="509"/>
      <c r="R68" s="159">
        <f t="shared" si="4"/>
        <v>0</v>
      </c>
      <c r="S68" s="161">
        <f t="shared" si="1"/>
        <v>0</v>
      </c>
      <c r="T68" s="260">
        <f t="shared" si="3"/>
        <v>0</v>
      </c>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row>
    <row r="69" spans="1:68" ht="14.25" hidden="1" customHeight="1" x14ac:dyDescent="0.25">
      <c r="A69" s="356">
        <v>259</v>
      </c>
      <c r="B69" s="316"/>
      <c r="C69" s="316"/>
      <c r="D69" s="329" t="s">
        <v>73</v>
      </c>
      <c r="E69" s="330">
        <v>0</v>
      </c>
      <c r="F69" s="331"/>
      <c r="G69" s="333"/>
      <c r="H69" s="331"/>
      <c r="I69" s="332"/>
      <c r="J69" s="330"/>
      <c r="K69" s="113">
        <f>IF($H69=0,0,IF(($H69-$F69)&gt;=1,($H69-$F69)*#REF!,60))</f>
        <v>0</v>
      </c>
      <c r="L69" s="140"/>
      <c r="M69" s="113"/>
      <c r="N69" s="118"/>
      <c r="O69" s="508"/>
      <c r="P69" s="509"/>
      <c r="Q69" s="509"/>
      <c r="R69" s="159">
        <f t="shared" si="4"/>
        <v>0</v>
      </c>
      <c r="S69" s="161">
        <f t="shared" si="1"/>
        <v>0</v>
      </c>
      <c r="T69" s="260">
        <f t="shared" si="3"/>
        <v>0</v>
      </c>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row>
    <row r="70" spans="1:68" ht="14.25" hidden="1" customHeight="1" x14ac:dyDescent="0.25">
      <c r="A70" s="356">
        <v>260</v>
      </c>
      <c r="B70" s="316"/>
      <c r="C70" s="316"/>
      <c r="D70" s="329" t="s">
        <v>73</v>
      </c>
      <c r="E70" s="330">
        <v>0</v>
      </c>
      <c r="F70" s="331"/>
      <c r="G70" s="333"/>
      <c r="H70" s="331"/>
      <c r="I70" s="332"/>
      <c r="J70" s="330"/>
      <c r="K70" s="113">
        <f>IF($H70=0,0,IF(($H70-$F70)&gt;=1,($H70-$F70)*#REF!,60))</f>
        <v>0</v>
      </c>
      <c r="L70" s="140"/>
      <c r="M70" s="113"/>
      <c r="N70" s="118"/>
      <c r="O70" s="508"/>
      <c r="P70" s="509"/>
      <c r="Q70" s="509"/>
      <c r="R70" s="159">
        <f t="shared" si="4"/>
        <v>0</v>
      </c>
      <c r="S70" s="161">
        <f t="shared" si="1"/>
        <v>0</v>
      </c>
      <c r="T70" s="260">
        <f t="shared" si="3"/>
        <v>0</v>
      </c>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row>
    <row r="71" spans="1:68" ht="14.25" hidden="1" customHeight="1" x14ac:dyDescent="0.25">
      <c r="A71" s="356">
        <v>261</v>
      </c>
      <c r="B71" s="316"/>
      <c r="C71" s="316"/>
      <c r="D71" s="329" t="s">
        <v>73</v>
      </c>
      <c r="E71" s="330">
        <v>0</v>
      </c>
      <c r="F71" s="331"/>
      <c r="G71" s="333"/>
      <c r="H71" s="331"/>
      <c r="I71" s="332"/>
      <c r="J71" s="330"/>
      <c r="K71" s="113">
        <f>IF($H71=0,0,IF(($H71-$F71)&gt;=1,($H71-$F71)*#REF!,60))</f>
        <v>0</v>
      </c>
      <c r="L71" s="140"/>
      <c r="M71" s="113"/>
      <c r="N71" s="118"/>
      <c r="O71" s="508"/>
      <c r="P71" s="509"/>
      <c r="Q71" s="509"/>
      <c r="R71" s="159">
        <f t="shared" si="4"/>
        <v>0</v>
      </c>
      <c r="S71" s="161">
        <f t="shared" si="1"/>
        <v>0</v>
      </c>
      <c r="T71" s="260">
        <f t="shared" si="3"/>
        <v>0</v>
      </c>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row>
    <row r="72" spans="1:68" ht="14.25" hidden="1" customHeight="1" x14ac:dyDescent="0.25">
      <c r="A72" s="356">
        <v>262</v>
      </c>
      <c r="B72" s="316"/>
      <c r="C72" s="316"/>
      <c r="D72" s="329" t="s">
        <v>73</v>
      </c>
      <c r="E72" s="330">
        <v>0</v>
      </c>
      <c r="F72" s="331"/>
      <c r="G72" s="333"/>
      <c r="H72" s="331"/>
      <c r="I72" s="332"/>
      <c r="J72" s="330"/>
      <c r="K72" s="113">
        <f>IF($H72=0,0,IF(($H72-$F72)&gt;=1,($H72-$F72)*#REF!,60))</f>
        <v>0</v>
      </c>
      <c r="L72" s="140"/>
      <c r="M72" s="113"/>
      <c r="N72" s="118"/>
      <c r="O72" s="508"/>
      <c r="P72" s="509"/>
      <c r="Q72" s="509"/>
      <c r="R72" s="159">
        <f t="shared" si="4"/>
        <v>0</v>
      </c>
      <c r="S72" s="161">
        <f t="shared" si="1"/>
        <v>0</v>
      </c>
      <c r="T72" s="260">
        <f t="shared" si="3"/>
        <v>0</v>
      </c>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row>
    <row r="73" spans="1:68" ht="14.25" hidden="1" customHeight="1" x14ac:dyDescent="0.25">
      <c r="A73" s="356">
        <v>263</v>
      </c>
      <c r="B73" s="316"/>
      <c r="C73" s="316"/>
      <c r="D73" s="329" t="s">
        <v>73</v>
      </c>
      <c r="E73" s="330">
        <v>0</v>
      </c>
      <c r="F73" s="331"/>
      <c r="G73" s="333"/>
      <c r="H73" s="331"/>
      <c r="I73" s="332"/>
      <c r="J73" s="330"/>
      <c r="K73" s="113">
        <f>IF($H73=0,0,IF(($H73-$F73)&gt;=1,($H73-$F73)*#REF!,60))</f>
        <v>0</v>
      </c>
      <c r="L73" s="140"/>
      <c r="M73" s="113"/>
      <c r="N73" s="118"/>
      <c r="O73" s="508"/>
      <c r="P73" s="509"/>
      <c r="Q73" s="509"/>
      <c r="R73" s="159">
        <f t="shared" si="4"/>
        <v>0</v>
      </c>
      <c r="S73" s="161">
        <f t="shared" si="1"/>
        <v>0</v>
      </c>
      <c r="T73" s="260">
        <f t="shared" si="3"/>
        <v>0</v>
      </c>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row>
    <row r="74" spans="1:68" ht="14.25" hidden="1" customHeight="1" x14ac:dyDescent="0.25">
      <c r="A74" s="356">
        <v>264</v>
      </c>
      <c r="B74" s="316"/>
      <c r="C74" s="316"/>
      <c r="D74" s="329" t="s">
        <v>73</v>
      </c>
      <c r="E74" s="330">
        <v>0</v>
      </c>
      <c r="F74" s="331"/>
      <c r="G74" s="333"/>
      <c r="H74" s="331"/>
      <c r="I74" s="332"/>
      <c r="J74" s="330"/>
      <c r="K74" s="113">
        <f>IF($H74=0,0,IF(($H74-$F74)&gt;=1,($H74-$F74)*#REF!,60))</f>
        <v>0</v>
      </c>
      <c r="L74" s="140"/>
      <c r="M74" s="113"/>
      <c r="N74" s="118"/>
      <c r="O74" s="508"/>
      <c r="P74" s="509"/>
      <c r="Q74" s="509"/>
      <c r="R74" s="159">
        <f t="shared" si="4"/>
        <v>0</v>
      </c>
      <c r="S74" s="161">
        <f t="shared" si="1"/>
        <v>0</v>
      </c>
      <c r="T74" s="260">
        <f t="shared" si="3"/>
        <v>0</v>
      </c>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row>
    <row r="75" spans="1:68" ht="14.25" hidden="1" customHeight="1" x14ac:dyDescent="0.25">
      <c r="A75" s="356">
        <v>265</v>
      </c>
      <c r="B75" s="316"/>
      <c r="C75" s="316"/>
      <c r="D75" s="329" t="s">
        <v>73</v>
      </c>
      <c r="E75" s="330">
        <v>0</v>
      </c>
      <c r="F75" s="331"/>
      <c r="G75" s="333"/>
      <c r="H75" s="331"/>
      <c r="I75" s="332"/>
      <c r="J75" s="330"/>
      <c r="K75" s="113">
        <f>IF($H75=0,0,IF(($H75-$F75)&gt;=1,($H75-$F75)*#REF!,60))</f>
        <v>0</v>
      </c>
      <c r="L75" s="140"/>
      <c r="M75" s="113"/>
      <c r="N75" s="118"/>
      <c r="O75" s="508"/>
      <c r="P75" s="509"/>
      <c r="Q75" s="509"/>
      <c r="R75" s="159">
        <f t="shared" si="4"/>
        <v>0</v>
      </c>
      <c r="S75" s="161">
        <f t="shared" ref="S75:S109" si="5">IF(J75-K75&gt;0,J75-K75,0)</f>
        <v>0</v>
      </c>
      <c r="T75" s="260">
        <f t="shared" si="3"/>
        <v>0</v>
      </c>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row>
    <row r="76" spans="1:68" ht="14.25" hidden="1" customHeight="1" x14ac:dyDescent="0.25">
      <c r="A76" s="356">
        <v>266</v>
      </c>
      <c r="B76" s="316"/>
      <c r="C76" s="316"/>
      <c r="D76" s="329" t="s">
        <v>73</v>
      </c>
      <c r="E76" s="330">
        <v>0</v>
      </c>
      <c r="F76" s="331"/>
      <c r="G76" s="333"/>
      <c r="H76" s="331"/>
      <c r="I76" s="332"/>
      <c r="J76" s="330"/>
      <c r="K76" s="113">
        <f>IF($H76=0,0,IF(($H76-$F76)&gt;=1,($H76-$F76)*#REF!,60))</f>
        <v>0</v>
      </c>
      <c r="L76" s="140"/>
      <c r="M76" s="113"/>
      <c r="N76" s="118"/>
      <c r="O76" s="508"/>
      <c r="P76" s="509"/>
      <c r="Q76" s="509"/>
      <c r="R76" s="159">
        <f t="shared" si="4"/>
        <v>0</v>
      </c>
      <c r="S76" s="161">
        <f t="shared" si="5"/>
        <v>0</v>
      </c>
      <c r="T76" s="260">
        <f t="shared" ref="T76:T109" si="6">R76-S76</f>
        <v>0</v>
      </c>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row>
    <row r="77" spans="1:68" ht="14.25" hidden="1" customHeight="1" x14ac:dyDescent="0.25">
      <c r="A77" s="356">
        <v>267</v>
      </c>
      <c r="B77" s="316"/>
      <c r="C77" s="316"/>
      <c r="D77" s="329" t="s">
        <v>73</v>
      </c>
      <c r="E77" s="330">
        <v>0</v>
      </c>
      <c r="F77" s="331"/>
      <c r="G77" s="333"/>
      <c r="H77" s="331"/>
      <c r="I77" s="332"/>
      <c r="J77" s="330"/>
      <c r="K77" s="113">
        <f>IF($H77=0,0,IF(($H77-$F77)&gt;=1,($H77-$F77)*#REF!,60))</f>
        <v>0</v>
      </c>
      <c r="L77" s="140"/>
      <c r="M77" s="113"/>
      <c r="N77" s="118"/>
      <c r="O77" s="508"/>
      <c r="P77" s="509"/>
      <c r="Q77" s="509"/>
      <c r="R77" s="159">
        <f t="shared" si="4"/>
        <v>0</v>
      </c>
      <c r="S77" s="161">
        <f t="shared" si="5"/>
        <v>0</v>
      </c>
      <c r="T77" s="260">
        <f t="shared" si="6"/>
        <v>0</v>
      </c>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row>
    <row r="78" spans="1:68" ht="14.25" hidden="1" customHeight="1" x14ac:dyDescent="0.25">
      <c r="A78" s="356">
        <v>268</v>
      </c>
      <c r="B78" s="316"/>
      <c r="C78" s="316"/>
      <c r="D78" s="329" t="s">
        <v>73</v>
      </c>
      <c r="E78" s="330">
        <v>0</v>
      </c>
      <c r="F78" s="331"/>
      <c r="G78" s="333"/>
      <c r="H78" s="331"/>
      <c r="I78" s="332"/>
      <c r="J78" s="330"/>
      <c r="K78" s="113">
        <f>IF($H78=0,0,IF(($H78-$F78)&gt;=1,($H78-$F78)*#REF!,60))</f>
        <v>0</v>
      </c>
      <c r="L78" s="140"/>
      <c r="M78" s="113"/>
      <c r="N78" s="118"/>
      <c r="O78" s="508"/>
      <c r="P78" s="509"/>
      <c r="Q78" s="509"/>
      <c r="R78" s="159">
        <f t="shared" si="4"/>
        <v>0</v>
      </c>
      <c r="S78" s="161">
        <f t="shared" si="5"/>
        <v>0</v>
      </c>
      <c r="T78" s="260">
        <f t="shared" si="6"/>
        <v>0</v>
      </c>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row>
    <row r="79" spans="1:68" ht="14.25" hidden="1" customHeight="1" x14ac:dyDescent="0.25">
      <c r="A79" s="356">
        <v>269</v>
      </c>
      <c r="B79" s="316"/>
      <c r="C79" s="316"/>
      <c r="D79" s="329" t="s">
        <v>73</v>
      </c>
      <c r="E79" s="330">
        <v>0</v>
      </c>
      <c r="F79" s="331"/>
      <c r="G79" s="333"/>
      <c r="H79" s="331"/>
      <c r="I79" s="332"/>
      <c r="J79" s="330"/>
      <c r="K79" s="113">
        <f>IF($H79=0,0,IF(($H79-$F79)&gt;=1,($H79-$F79)*#REF!,60))</f>
        <v>0</v>
      </c>
      <c r="L79" s="140"/>
      <c r="M79" s="113"/>
      <c r="N79" s="118"/>
      <c r="O79" s="508"/>
      <c r="P79" s="509"/>
      <c r="Q79" s="509"/>
      <c r="R79" s="159">
        <f t="shared" si="4"/>
        <v>0</v>
      </c>
      <c r="S79" s="161">
        <f t="shared" si="5"/>
        <v>0</v>
      </c>
      <c r="T79" s="260">
        <f t="shared" si="6"/>
        <v>0</v>
      </c>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row>
    <row r="80" spans="1:68" ht="14.25" hidden="1" customHeight="1" x14ac:dyDescent="0.25">
      <c r="A80" s="356">
        <v>270</v>
      </c>
      <c r="B80" s="316"/>
      <c r="C80" s="316"/>
      <c r="D80" s="329" t="s">
        <v>73</v>
      </c>
      <c r="E80" s="330">
        <v>0</v>
      </c>
      <c r="F80" s="331"/>
      <c r="G80" s="333"/>
      <c r="H80" s="331"/>
      <c r="I80" s="332"/>
      <c r="J80" s="330"/>
      <c r="K80" s="113">
        <f>IF($H80=0,0,IF(($H80-$F80)&gt;=1,($H80-$F80)*#REF!,60))</f>
        <v>0</v>
      </c>
      <c r="L80" s="140"/>
      <c r="M80" s="113"/>
      <c r="N80" s="118"/>
      <c r="O80" s="508"/>
      <c r="P80" s="509"/>
      <c r="Q80" s="509"/>
      <c r="R80" s="159">
        <f t="shared" si="4"/>
        <v>0</v>
      </c>
      <c r="S80" s="161">
        <f t="shared" si="5"/>
        <v>0</v>
      </c>
      <c r="T80" s="260">
        <f t="shared" si="6"/>
        <v>0</v>
      </c>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row>
    <row r="81" spans="1:68" ht="14.25" hidden="1" customHeight="1" x14ac:dyDescent="0.25">
      <c r="A81" s="356">
        <v>271</v>
      </c>
      <c r="B81" s="316"/>
      <c r="C81" s="316"/>
      <c r="D81" s="329" t="s">
        <v>73</v>
      </c>
      <c r="E81" s="330">
        <v>0</v>
      </c>
      <c r="F81" s="331"/>
      <c r="G81" s="333"/>
      <c r="H81" s="331"/>
      <c r="I81" s="332"/>
      <c r="J81" s="330"/>
      <c r="K81" s="113">
        <f>IF($H81=0,0,IF(($H81-$F81)&gt;=1,($H81-$F81)*#REF!,60))</f>
        <v>0</v>
      </c>
      <c r="L81" s="140"/>
      <c r="M81" s="113"/>
      <c r="N81" s="118"/>
      <c r="O81" s="508"/>
      <c r="P81" s="509"/>
      <c r="Q81" s="509"/>
      <c r="R81" s="159">
        <f t="shared" si="4"/>
        <v>0</v>
      </c>
      <c r="S81" s="161">
        <f t="shared" si="5"/>
        <v>0</v>
      </c>
      <c r="T81" s="260">
        <f t="shared" si="6"/>
        <v>0</v>
      </c>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row>
    <row r="82" spans="1:68" ht="14.25" hidden="1" customHeight="1" x14ac:dyDescent="0.25">
      <c r="A82" s="356">
        <v>272</v>
      </c>
      <c r="B82" s="316"/>
      <c r="C82" s="316"/>
      <c r="D82" s="329" t="s">
        <v>73</v>
      </c>
      <c r="E82" s="330">
        <v>0</v>
      </c>
      <c r="F82" s="331"/>
      <c r="G82" s="333"/>
      <c r="H82" s="331"/>
      <c r="I82" s="332"/>
      <c r="J82" s="330"/>
      <c r="K82" s="113">
        <f>IF($H82=0,0,IF(($H82-$F82)&gt;=1,($H82-$F82)*#REF!,60))</f>
        <v>0</v>
      </c>
      <c r="L82" s="140"/>
      <c r="M82" s="113"/>
      <c r="N82" s="118"/>
      <c r="O82" s="508"/>
      <c r="P82" s="509"/>
      <c r="Q82" s="509"/>
      <c r="R82" s="159">
        <f t="shared" ref="R82:R109" si="7">E82+J82</f>
        <v>0</v>
      </c>
      <c r="S82" s="161">
        <f t="shared" si="5"/>
        <v>0</v>
      </c>
      <c r="T82" s="260">
        <f t="shared" si="6"/>
        <v>0</v>
      </c>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row>
    <row r="83" spans="1:68" ht="14.25" hidden="1" customHeight="1" x14ac:dyDescent="0.25">
      <c r="A83" s="356">
        <v>273</v>
      </c>
      <c r="B83" s="316"/>
      <c r="C83" s="316"/>
      <c r="D83" s="329" t="s">
        <v>73</v>
      </c>
      <c r="E83" s="330">
        <v>0</v>
      </c>
      <c r="F83" s="331"/>
      <c r="G83" s="333"/>
      <c r="H83" s="331"/>
      <c r="I83" s="332"/>
      <c r="J83" s="330"/>
      <c r="K83" s="113">
        <f>IF($H83=0,0,IF(($H83-$F83)&gt;=1,($H83-$F83)*#REF!,60))</f>
        <v>0</v>
      </c>
      <c r="L83" s="140"/>
      <c r="M83" s="113"/>
      <c r="N83" s="118"/>
      <c r="O83" s="508"/>
      <c r="P83" s="509"/>
      <c r="Q83" s="509"/>
      <c r="R83" s="159">
        <f t="shared" si="7"/>
        <v>0</v>
      </c>
      <c r="S83" s="161">
        <f t="shared" si="5"/>
        <v>0</v>
      </c>
      <c r="T83" s="260">
        <f t="shared" si="6"/>
        <v>0</v>
      </c>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row>
    <row r="84" spans="1:68" ht="14.25" hidden="1" customHeight="1" x14ac:dyDescent="0.25">
      <c r="A84" s="356">
        <v>274</v>
      </c>
      <c r="B84" s="316"/>
      <c r="C84" s="316"/>
      <c r="D84" s="329" t="s">
        <v>73</v>
      </c>
      <c r="E84" s="330">
        <v>0</v>
      </c>
      <c r="F84" s="331"/>
      <c r="G84" s="333"/>
      <c r="H84" s="331"/>
      <c r="I84" s="332"/>
      <c r="J84" s="330"/>
      <c r="K84" s="113">
        <f>IF($H84=0,0,IF(($H84-$F84)&gt;=1,($H84-$F84)*#REF!,60))</f>
        <v>0</v>
      </c>
      <c r="L84" s="140"/>
      <c r="M84" s="113"/>
      <c r="N84" s="118"/>
      <c r="O84" s="508"/>
      <c r="P84" s="509"/>
      <c r="Q84" s="509"/>
      <c r="R84" s="159">
        <f t="shared" si="7"/>
        <v>0</v>
      </c>
      <c r="S84" s="161">
        <f t="shared" si="5"/>
        <v>0</v>
      </c>
      <c r="T84" s="260">
        <f t="shared" si="6"/>
        <v>0</v>
      </c>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row>
    <row r="85" spans="1:68" ht="14.25" hidden="1" customHeight="1" x14ac:dyDescent="0.25">
      <c r="A85" s="356">
        <v>275</v>
      </c>
      <c r="B85" s="316"/>
      <c r="C85" s="316"/>
      <c r="D85" s="329" t="s">
        <v>73</v>
      </c>
      <c r="E85" s="330">
        <v>0</v>
      </c>
      <c r="F85" s="331"/>
      <c r="G85" s="333"/>
      <c r="H85" s="331"/>
      <c r="I85" s="332"/>
      <c r="J85" s="330"/>
      <c r="K85" s="113">
        <f>IF($H85=0,0,IF(($H85-$F85)&gt;=1,($H85-$F85)*#REF!,60))</f>
        <v>0</v>
      </c>
      <c r="L85" s="140"/>
      <c r="M85" s="113"/>
      <c r="N85" s="118"/>
      <c r="O85" s="508"/>
      <c r="P85" s="509"/>
      <c r="Q85" s="509"/>
      <c r="R85" s="159">
        <f t="shared" si="7"/>
        <v>0</v>
      </c>
      <c r="S85" s="161">
        <f t="shared" si="5"/>
        <v>0</v>
      </c>
      <c r="T85" s="260">
        <f t="shared" si="6"/>
        <v>0</v>
      </c>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row>
    <row r="86" spans="1:68" ht="14.25" hidden="1" customHeight="1" x14ac:dyDescent="0.25">
      <c r="A86" s="356">
        <v>276</v>
      </c>
      <c r="B86" s="316"/>
      <c r="C86" s="316"/>
      <c r="D86" s="329" t="s">
        <v>73</v>
      </c>
      <c r="E86" s="330">
        <v>0</v>
      </c>
      <c r="F86" s="331"/>
      <c r="G86" s="333"/>
      <c r="H86" s="331"/>
      <c r="I86" s="332"/>
      <c r="J86" s="330"/>
      <c r="K86" s="113">
        <f>IF($H86=0,0,IF(($H86-$F86)&gt;=1,($H86-$F86)*#REF!,60))</f>
        <v>0</v>
      </c>
      <c r="L86" s="140"/>
      <c r="M86" s="113"/>
      <c r="N86" s="118"/>
      <c r="O86" s="508"/>
      <c r="P86" s="509"/>
      <c r="Q86" s="509"/>
      <c r="R86" s="159">
        <f t="shared" si="7"/>
        <v>0</v>
      </c>
      <c r="S86" s="161">
        <f t="shared" si="5"/>
        <v>0</v>
      </c>
      <c r="T86" s="260">
        <f t="shared" si="6"/>
        <v>0</v>
      </c>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row>
    <row r="87" spans="1:68" ht="14.25" hidden="1" customHeight="1" x14ac:dyDescent="0.25">
      <c r="A87" s="356">
        <v>277</v>
      </c>
      <c r="B87" s="316"/>
      <c r="C87" s="316"/>
      <c r="D87" s="329" t="s">
        <v>73</v>
      </c>
      <c r="E87" s="330">
        <v>0</v>
      </c>
      <c r="F87" s="331"/>
      <c r="G87" s="333"/>
      <c r="H87" s="331"/>
      <c r="I87" s="332"/>
      <c r="J87" s="330"/>
      <c r="K87" s="113">
        <f>IF($H87=0,0,IF(($H87-$F87)&gt;=1,($H87-$F87)*#REF!,60))</f>
        <v>0</v>
      </c>
      <c r="L87" s="140"/>
      <c r="M87" s="113"/>
      <c r="N87" s="118"/>
      <c r="O87" s="508"/>
      <c r="P87" s="509"/>
      <c r="Q87" s="509"/>
      <c r="R87" s="159">
        <f t="shared" si="7"/>
        <v>0</v>
      </c>
      <c r="S87" s="161">
        <f t="shared" si="5"/>
        <v>0</v>
      </c>
      <c r="T87" s="260">
        <f t="shared" si="6"/>
        <v>0</v>
      </c>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row>
    <row r="88" spans="1:68" ht="14.25" hidden="1" customHeight="1" x14ac:dyDescent="0.25">
      <c r="A88" s="356">
        <v>278</v>
      </c>
      <c r="B88" s="316"/>
      <c r="C88" s="316"/>
      <c r="D88" s="329" t="s">
        <v>73</v>
      </c>
      <c r="E88" s="330">
        <v>0</v>
      </c>
      <c r="F88" s="331"/>
      <c r="G88" s="333"/>
      <c r="H88" s="331"/>
      <c r="I88" s="332"/>
      <c r="J88" s="330"/>
      <c r="K88" s="113">
        <f>IF($H88=0,0,IF(($H88-$F88)&gt;=1,($H88-$F88)*#REF!,60))</f>
        <v>0</v>
      </c>
      <c r="L88" s="140"/>
      <c r="M88" s="113"/>
      <c r="N88" s="118"/>
      <c r="O88" s="508"/>
      <c r="P88" s="509"/>
      <c r="Q88" s="509"/>
      <c r="R88" s="159">
        <f t="shared" si="7"/>
        <v>0</v>
      </c>
      <c r="S88" s="161">
        <f t="shared" si="5"/>
        <v>0</v>
      </c>
      <c r="T88" s="260">
        <f t="shared" si="6"/>
        <v>0</v>
      </c>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row>
    <row r="89" spans="1:68" ht="14.25" hidden="1" customHeight="1" x14ac:dyDescent="0.25">
      <c r="A89" s="356">
        <v>279</v>
      </c>
      <c r="B89" s="316"/>
      <c r="C89" s="316"/>
      <c r="D89" s="329" t="s">
        <v>73</v>
      </c>
      <c r="E89" s="330">
        <v>0</v>
      </c>
      <c r="F89" s="331"/>
      <c r="G89" s="333"/>
      <c r="H89" s="331"/>
      <c r="I89" s="332"/>
      <c r="J89" s="330"/>
      <c r="K89" s="113">
        <f>IF($H89=0,0,IF(($H89-$F89)&gt;=1,($H89-$F89)*#REF!,60))</f>
        <v>0</v>
      </c>
      <c r="L89" s="140"/>
      <c r="M89" s="113"/>
      <c r="N89" s="118"/>
      <c r="O89" s="508"/>
      <c r="P89" s="509"/>
      <c r="Q89" s="509"/>
      <c r="R89" s="159">
        <f t="shared" si="7"/>
        <v>0</v>
      </c>
      <c r="S89" s="161">
        <f t="shared" si="5"/>
        <v>0</v>
      </c>
      <c r="T89" s="260">
        <f t="shared" si="6"/>
        <v>0</v>
      </c>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row>
    <row r="90" spans="1:68" ht="14.25" hidden="1" customHeight="1" x14ac:dyDescent="0.25">
      <c r="A90" s="356">
        <v>280</v>
      </c>
      <c r="B90" s="316"/>
      <c r="C90" s="316"/>
      <c r="D90" s="329" t="s">
        <v>73</v>
      </c>
      <c r="E90" s="330">
        <v>0</v>
      </c>
      <c r="F90" s="331"/>
      <c r="G90" s="333"/>
      <c r="H90" s="331"/>
      <c r="I90" s="332"/>
      <c r="J90" s="330"/>
      <c r="K90" s="113">
        <f>IF($H90=0,0,IF(($H90-$F90)&gt;=1,($H90-$F90)*#REF!,60))</f>
        <v>0</v>
      </c>
      <c r="L90" s="140"/>
      <c r="M90" s="113"/>
      <c r="N90" s="118"/>
      <c r="O90" s="508"/>
      <c r="P90" s="509"/>
      <c r="Q90" s="509"/>
      <c r="R90" s="159">
        <f t="shared" si="7"/>
        <v>0</v>
      </c>
      <c r="S90" s="161">
        <f t="shared" si="5"/>
        <v>0</v>
      </c>
      <c r="T90" s="260">
        <f t="shared" si="6"/>
        <v>0</v>
      </c>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row>
    <row r="91" spans="1:68" ht="14.25" hidden="1" customHeight="1" x14ac:dyDescent="0.25">
      <c r="A91" s="356">
        <v>281</v>
      </c>
      <c r="B91" s="316"/>
      <c r="C91" s="316"/>
      <c r="D91" s="329" t="s">
        <v>73</v>
      </c>
      <c r="E91" s="330">
        <v>0</v>
      </c>
      <c r="F91" s="331"/>
      <c r="G91" s="333"/>
      <c r="H91" s="331"/>
      <c r="I91" s="332"/>
      <c r="J91" s="330"/>
      <c r="K91" s="113">
        <f>IF($H91=0,0,IF(($H91-$F91)&gt;=1,($H91-$F91)*#REF!,60))</f>
        <v>0</v>
      </c>
      <c r="L91" s="140"/>
      <c r="M91" s="113"/>
      <c r="N91" s="118"/>
      <c r="O91" s="508"/>
      <c r="P91" s="509"/>
      <c r="Q91" s="509"/>
      <c r="R91" s="159">
        <f t="shared" si="7"/>
        <v>0</v>
      </c>
      <c r="S91" s="161">
        <f t="shared" si="5"/>
        <v>0</v>
      </c>
      <c r="T91" s="260">
        <f t="shared" si="6"/>
        <v>0</v>
      </c>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row>
    <row r="92" spans="1:68" ht="14.25" hidden="1" customHeight="1" x14ac:dyDescent="0.25">
      <c r="A92" s="356">
        <v>282</v>
      </c>
      <c r="B92" s="316"/>
      <c r="C92" s="316"/>
      <c r="D92" s="329" t="s">
        <v>73</v>
      </c>
      <c r="E92" s="330">
        <v>0</v>
      </c>
      <c r="F92" s="331"/>
      <c r="G92" s="333"/>
      <c r="H92" s="331"/>
      <c r="I92" s="332"/>
      <c r="J92" s="330"/>
      <c r="K92" s="113">
        <f>IF($H92=0,0,IF(($H92-$F92)&gt;=1,($H92-$F92)*#REF!,60))</f>
        <v>0</v>
      </c>
      <c r="L92" s="140"/>
      <c r="M92" s="113"/>
      <c r="N92" s="118"/>
      <c r="O92" s="508"/>
      <c r="P92" s="509"/>
      <c r="Q92" s="509"/>
      <c r="R92" s="159">
        <f t="shared" si="7"/>
        <v>0</v>
      </c>
      <c r="S92" s="161">
        <f t="shared" si="5"/>
        <v>0</v>
      </c>
      <c r="T92" s="260">
        <f t="shared" si="6"/>
        <v>0</v>
      </c>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row>
    <row r="93" spans="1:68" ht="14.25" hidden="1" customHeight="1" x14ac:dyDescent="0.25">
      <c r="A93" s="356">
        <v>283</v>
      </c>
      <c r="B93" s="316"/>
      <c r="C93" s="316"/>
      <c r="D93" s="329" t="s">
        <v>73</v>
      </c>
      <c r="E93" s="330">
        <v>0</v>
      </c>
      <c r="F93" s="331"/>
      <c r="G93" s="333"/>
      <c r="H93" s="331"/>
      <c r="I93" s="332"/>
      <c r="J93" s="330"/>
      <c r="K93" s="113">
        <f>IF($H93=0,0,IF(($H93-$F93)&gt;=1,($H93-$F93)*#REF!,60))</f>
        <v>0</v>
      </c>
      <c r="L93" s="140"/>
      <c r="M93" s="113"/>
      <c r="N93" s="118"/>
      <c r="O93" s="508"/>
      <c r="P93" s="509"/>
      <c r="Q93" s="509"/>
      <c r="R93" s="159">
        <f t="shared" si="7"/>
        <v>0</v>
      </c>
      <c r="S93" s="161">
        <f t="shared" si="5"/>
        <v>0</v>
      </c>
      <c r="T93" s="260">
        <f t="shared" si="6"/>
        <v>0</v>
      </c>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row>
    <row r="94" spans="1:68" ht="14.25" hidden="1" customHeight="1" x14ac:dyDescent="0.25">
      <c r="A94" s="356">
        <v>284</v>
      </c>
      <c r="B94" s="316"/>
      <c r="C94" s="316"/>
      <c r="D94" s="329" t="s">
        <v>73</v>
      </c>
      <c r="E94" s="330">
        <v>0</v>
      </c>
      <c r="F94" s="331"/>
      <c r="G94" s="333"/>
      <c r="H94" s="331"/>
      <c r="I94" s="332"/>
      <c r="J94" s="330"/>
      <c r="K94" s="113">
        <f>IF($H94=0,0,IF(($H94-$F94)&gt;=1,($H94-$F94)*#REF!,60))</f>
        <v>0</v>
      </c>
      <c r="L94" s="140"/>
      <c r="M94" s="113"/>
      <c r="N94" s="118"/>
      <c r="O94" s="508"/>
      <c r="P94" s="509"/>
      <c r="Q94" s="509"/>
      <c r="R94" s="159">
        <f t="shared" si="7"/>
        <v>0</v>
      </c>
      <c r="S94" s="161">
        <f t="shared" si="5"/>
        <v>0</v>
      </c>
      <c r="T94" s="260">
        <f t="shared" si="6"/>
        <v>0</v>
      </c>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row>
    <row r="95" spans="1:68" ht="14.25" hidden="1" customHeight="1" x14ac:dyDescent="0.25">
      <c r="A95" s="356">
        <v>285</v>
      </c>
      <c r="B95" s="316"/>
      <c r="C95" s="316"/>
      <c r="D95" s="329" t="s">
        <v>73</v>
      </c>
      <c r="E95" s="330">
        <v>0</v>
      </c>
      <c r="F95" s="331"/>
      <c r="G95" s="333"/>
      <c r="H95" s="331"/>
      <c r="I95" s="332"/>
      <c r="J95" s="330"/>
      <c r="K95" s="113">
        <f>IF($H95=0,0,IF(($H95-$F95)&gt;=1,($H95-$F95)*#REF!,60))</f>
        <v>0</v>
      </c>
      <c r="L95" s="140"/>
      <c r="M95" s="113"/>
      <c r="N95" s="118"/>
      <c r="O95" s="508"/>
      <c r="P95" s="509"/>
      <c r="Q95" s="509"/>
      <c r="R95" s="159">
        <f t="shared" si="7"/>
        <v>0</v>
      </c>
      <c r="S95" s="161">
        <f t="shared" si="5"/>
        <v>0</v>
      </c>
      <c r="T95" s="260">
        <f t="shared" si="6"/>
        <v>0</v>
      </c>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row>
    <row r="96" spans="1:68" ht="14.25" hidden="1" customHeight="1" x14ac:dyDescent="0.25">
      <c r="A96" s="356">
        <v>286</v>
      </c>
      <c r="B96" s="316"/>
      <c r="C96" s="316"/>
      <c r="D96" s="329" t="s">
        <v>73</v>
      </c>
      <c r="E96" s="330">
        <v>0</v>
      </c>
      <c r="F96" s="331"/>
      <c r="G96" s="333"/>
      <c r="H96" s="331"/>
      <c r="I96" s="332"/>
      <c r="J96" s="330"/>
      <c r="K96" s="113">
        <f>IF($H96=0,0,IF(($H96-$F96)&gt;=1,($H96-$F96)*#REF!,60))</f>
        <v>0</v>
      </c>
      <c r="L96" s="140"/>
      <c r="M96" s="113"/>
      <c r="N96" s="118"/>
      <c r="O96" s="508"/>
      <c r="P96" s="509"/>
      <c r="Q96" s="509"/>
      <c r="R96" s="159">
        <f t="shared" si="7"/>
        <v>0</v>
      </c>
      <c r="S96" s="161">
        <f t="shared" si="5"/>
        <v>0</v>
      </c>
      <c r="T96" s="260">
        <f t="shared" si="6"/>
        <v>0</v>
      </c>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row>
    <row r="97" spans="1:69" ht="14.25" hidden="1" customHeight="1" x14ac:dyDescent="0.25">
      <c r="A97" s="356">
        <v>287</v>
      </c>
      <c r="B97" s="316"/>
      <c r="C97" s="316"/>
      <c r="D97" s="329" t="s">
        <v>73</v>
      </c>
      <c r="E97" s="330">
        <v>0</v>
      </c>
      <c r="F97" s="331"/>
      <c r="G97" s="333"/>
      <c r="H97" s="331"/>
      <c r="I97" s="332"/>
      <c r="J97" s="330"/>
      <c r="K97" s="113">
        <f>IF($H97=0,0,IF(($H97-$F97)&gt;=1,($H97-$F97)*#REF!,60))</f>
        <v>0</v>
      </c>
      <c r="L97" s="140"/>
      <c r="M97" s="113"/>
      <c r="N97" s="118"/>
      <c r="O97" s="508"/>
      <c r="P97" s="509"/>
      <c r="Q97" s="509"/>
      <c r="R97" s="159">
        <f t="shared" si="7"/>
        <v>0</v>
      </c>
      <c r="S97" s="161">
        <f t="shared" si="5"/>
        <v>0</v>
      </c>
      <c r="T97" s="260">
        <f t="shared" si="6"/>
        <v>0</v>
      </c>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row>
    <row r="98" spans="1:69" ht="14.25" hidden="1" customHeight="1" x14ac:dyDescent="0.25">
      <c r="A98" s="356">
        <v>288</v>
      </c>
      <c r="B98" s="316"/>
      <c r="C98" s="316"/>
      <c r="D98" s="329" t="s">
        <v>73</v>
      </c>
      <c r="E98" s="330">
        <v>0</v>
      </c>
      <c r="F98" s="331"/>
      <c r="G98" s="333"/>
      <c r="H98" s="331"/>
      <c r="I98" s="332"/>
      <c r="J98" s="330"/>
      <c r="K98" s="113">
        <f>IF($H98=0,0,IF(($H98-$F98)&gt;=1,($H98-$F98)*#REF!,60))</f>
        <v>0</v>
      </c>
      <c r="L98" s="140"/>
      <c r="M98" s="113"/>
      <c r="N98" s="118"/>
      <c r="O98" s="508"/>
      <c r="P98" s="509"/>
      <c r="Q98" s="509"/>
      <c r="R98" s="159">
        <f t="shared" si="7"/>
        <v>0</v>
      </c>
      <c r="S98" s="161">
        <f t="shared" si="5"/>
        <v>0</v>
      </c>
      <c r="T98" s="260">
        <f t="shared" si="6"/>
        <v>0</v>
      </c>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row>
    <row r="99" spans="1:69" ht="14.25" hidden="1" customHeight="1" x14ac:dyDescent="0.25">
      <c r="A99" s="356">
        <v>289</v>
      </c>
      <c r="B99" s="316"/>
      <c r="C99" s="316"/>
      <c r="D99" s="329" t="s">
        <v>73</v>
      </c>
      <c r="E99" s="330">
        <v>0</v>
      </c>
      <c r="F99" s="331"/>
      <c r="G99" s="333"/>
      <c r="H99" s="331"/>
      <c r="I99" s="332"/>
      <c r="J99" s="330"/>
      <c r="K99" s="113">
        <f>IF($H99=0,0,IF(($H99-$F99)&gt;=1,($H99-$F99)*#REF!,60))</f>
        <v>0</v>
      </c>
      <c r="L99" s="140"/>
      <c r="M99" s="113"/>
      <c r="N99" s="118"/>
      <c r="O99" s="508"/>
      <c r="P99" s="509"/>
      <c r="Q99" s="509"/>
      <c r="R99" s="159">
        <f t="shared" si="7"/>
        <v>0</v>
      </c>
      <c r="S99" s="161">
        <f t="shared" si="5"/>
        <v>0</v>
      </c>
      <c r="T99" s="260">
        <f t="shared" si="6"/>
        <v>0</v>
      </c>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row>
    <row r="100" spans="1:69" ht="14.25" hidden="1" customHeight="1" x14ac:dyDescent="0.25">
      <c r="A100" s="356">
        <v>290</v>
      </c>
      <c r="B100" s="316"/>
      <c r="C100" s="316"/>
      <c r="D100" s="329" t="s">
        <v>73</v>
      </c>
      <c r="E100" s="330">
        <v>0</v>
      </c>
      <c r="F100" s="331"/>
      <c r="G100" s="333"/>
      <c r="H100" s="331"/>
      <c r="I100" s="332"/>
      <c r="J100" s="330"/>
      <c r="K100" s="113">
        <f>IF($H100=0,0,IF(($H100-$F100)&gt;=1,($H100-$F100)*#REF!,60))</f>
        <v>0</v>
      </c>
      <c r="L100" s="140"/>
      <c r="M100" s="113"/>
      <c r="N100" s="118"/>
      <c r="O100" s="508"/>
      <c r="P100" s="509"/>
      <c r="Q100" s="509"/>
      <c r="R100" s="159">
        <f t="shared" si="7"/>
        <v>0</v>
      </c>
      <c r="S100" s="161">
        <f t="shared" si="5"/>
        <v>0</v>
      </c>
      <c r="T100" s="260">
        <f t="shared" si="6"/>
        <v>0</v>
      </c>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row>
    <row r="101" spans="1:69" ht="14.25" hidden="1" customHeight="1" x14ac:dyDescent="0.25">
      <c r="A101" s="356">
        <v>291</v>
      </c>
      <c r="B101" s="316"/>
      <c r="C101" s="316"/>
      <c r="D101" s="329" t="s">
        <v>73</v>
      </c>
      <c r="E101" s="330">
        <v>0</v>
      </c>
      <c r="F101" s="331"/>
      <c r="G101" s="333"/>
      <c r="H101" s="331"/>
      <c r="I101" s="332"/>
      <c r="J101" s="330"/>
      <c r="K101" s="113">
        <f>IF($H101=0,0,IF(($H101-$F101)&gt;=1,($H101-$F101)*#REF!,60))</f>
        <v>0</v>
      </c>
      <c r="L101" s="140"/>
      <c r="M101" s="113"/>
      <c r="N101" s="118"/>
      <c r="O101" s="508"/>
      <c r="P101" s="509"/>
      <c r="Q101" s="509"/>
      <c r="R101" s="159">
        <f t="shared" si="7"/>
        <v>0</v>
      </c>
      <c r="S101" s="161">
        <f t="shared" si="5"/>
        <v>0</v>
      </c>
      <c r="T101" s="260">
        <f t="shared" si="6"/>
        <v>0</v>
      </c>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row>
    <row r="102" spans="1:69" ht="14.25" hidden="1" customHeight="1" x14ac:dyDescent="0.25">
      <c r="A102" s="356">
        <v>292</v>
      </c>
      <c r="B102" s="316"/>
      <c r="C102" s="316"/>
      <c r="D102" s="329" t="s">
        <v>73</v>
      </c>
      <c r="E102" s="330">
        <v>0</v>
      </c>
      <c r="F102" s="331"/>
      <c r="G102" s="333"/>
      <c r="H102" s="331"/>
      <c r="I102" s="332"/>
      <c r="J102" s="330"/>
      <c r="K102" s="113">
        <f>IF($H102=0,0,IF(($H102-$F102)&gt;=1,($H102-$F102)*#REF!,60))</f>
        <v>0</v>
      </c>
      <c r="L102" s="140"/>
      <c r="M102" s="113"/>
      <c r="N102" s="118"/>
      <c r="O102" s="508"/>
      <c r="P102" s="509"/>
      <c r="Q102" s="509"/>
      <c r="R102" s="159">
        <f t="shared" si="7"/>
        <v>0</v>
      </c>
      <c r="S102" s="161">
        <f t="shared" si="5"/>
        <v>0</v>
      </c>
      <c r="T102" s="260">
        <f t="shared" si="6"/>
        <v>0</v>
      </c>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row>
    <row r="103" spans="1:69" ht="14.25" hidden="1" customHeight="1" x14ac:dyDescent="0.25">
      <c r="A103" s="356">
        <v>293</v>
      </c>
      <c r="B103" s="316"/>
      <c r="C103" s="316"/>
      <c r="D103" s="329" t="s">
        <v>73</v>
      </c>
      <c r="E103" s="330">
        <v>0</v>
      </c>
      <c r="F103" s="331"/>
      <c r="G103" s="333"/>
      <c r="H103" s="331"/>
      <c r="I103" s="332"/>
      <c r="J103" s="330"/>
      <c r="K103" s="113">
        <f>IF($H103=0,0,IF(($H103-$F103)&gt;=1,($H103-$F103)*#REF!,60))</f>
        <v>0</v>
      </c>
      <c r="L103" s="140"/>
      <c r="M103" s="113"/>
      <c r="N103" s="118"/>
      <c r="O103" s="508"/>
      <c r="P103" s="509"/>
      <c r="Q103" s="509"/>
      <c r="R103" s="159">
        <f t="shared" si="7"/>
        <v>0</v>
      </c>
      <c r="S103" s="161">
        <f t="shared" si="5"/>
        <v>0</v>
      </c>
      <c r="T103" s="260">
        <f t="shared" si="6"/>
        <v>0</v>
      </c>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row>
    <row r="104" spans="1:69" ht="14.25" hidden="1" customHeight="1" x14ac:dyDescent="0.25">
      <c r="A104" s="356">
        <v>294</v>
      </c>
      <c r="B104" s="316"/>
      <c r="C104" s="316"/>
      <c r="D104" s="329" t="s">
        <v>73</v>
      </c>
      <c r="E104" s="330">
        <v>0</v>
      </c>
      <c r="F104" s="331"/>
      <c r="G104" s="333"/>
      <c r="H104" s="331"/>
      <c r="I104" s="332"/>
      <c r="J104" s="330"/>
      <c r="K104" s="113">
        <f>IF($H104=0,0,IF(($H104-$F104)&gt;=1,($H104-$F104)*#REF!,60))</f>
        <v>0</v>
      </c>
      <c r="L104" s="140"/>
      <c r="M104" s="113"/>
      <c r="N104" s="118"/>
      <c r="O104" s="508"/>
      <c r="P104" s="509"/>
      <c r="Q104" s="509"/>
      <c r="R104" s="159">
        <f t="shared" si="7"/>
        <v>0</v>
      </c>
      <c r="S104" s="161">
        <f t="shared" si="5"/>
        <v>0</v>
      </c>
      <c r="T104" s="260">
        <f t="shared" si="6"/>
        <v>0</v>
      </c>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row>
    <row r="105" spans="1:69" ht="14.25" hidden="1" customHeight="1" x14ac:dyDescent="0.25">
      <c r="A105" s="356">
        <v>295</v>
      </c>
      <c r="B105" s="316"/>
      <c r="C105" s="316"/>
      <c r="D105" s="329" t="s">
        <v>73</v>
      </c>
      <c r="E105" s="330">
        <v>0</v>
      </c>
      <c r="F105" s="331"/>
      <c r="G105" s="333"/>
      <c r="H105" s="331"/>
      <c r="I105" s="332"/>
      <c r="J105" s="330"/>
      <c r="K105" s="113">
        <f>IF($H105=0,0,IF(($H105-$F105)&gt;=1,($H105-$F105)*#REF!,60))</f>
        <v>0</v>
      </c>
      <c r="L105" s="140"/>
      <c r="M105" s="113"/>
      <c r="N105" s="118"/>
      <c r="O105" s="508"/>
      <c r="P105" s="509"/>
      <c r="Q105" s="509"/>
      <c r="R105" s="159">
        <f t="shared" si="7"/>
        <v>0</v>
      </c>
      <c r="S105" s="161">
        <f t="shared" si="5"/>
        <v>0</v>
      </c>
      <c r="T105" s="260">
        <f t="shared" si="6"/>
        <v>0</v>
      </c>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row>
    <row r="106" spans="1:69" ht="14.25" hidden="1" customHeight="1" x14ac:dyDescent="0.25">
      <c r="A106" s="356">
        <v>296</v>
      </c>
      <c r="B106" s="316"/>
      <c r="C106" s="316"/>
      <c r="D106" s="329" t="s">
        <v>73</v>
      </c>
      <c r="E106" s="330">
        <v>0</v>
      </c>
      <c r="F106" s="331"/>
      <c r="G106" s="333"/>
      <c r="H106" s="331"/>
      <c r="I106" s="332"/>
      <c r="J106" s="330"/>
      <c r="K106" s="113">
        <f>IF($H106=0,0,IF(($H106-$F106)&gt;=1,($H106-$F106)*#REF!,60))</f>
        <v>0</v>
      </c>
      <c r="L106" s="140"/>
      <c r="M106" s="113"/>
      <c r="N106" s="118"/>
      <c r="O106" s="508"/>
      <c r="P106" s="509"/>
      <c r="Q106" s="509"/>
      <c r="R106" s="159">
        <f t="shared" si="7"/>
        <v>0</v>
      </c>
      <c r="S106" s="161">
        <f t="shared" si="5"/>
        <v>0</v>
      </c>
      <c r="T106" s="260">
        <f t="shared" si="6"/>
        <v>0</v>
      </c>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row>
    <row r="107" spans="1:69" ht="14.25" hidden="1" customHeight="1" x14ac:dyDescent="0.25">
      <c r="A107" s="356">
        <v>297</v>
      </c>
      <c r="B107" s="316"/>
      <c r="C107" s="316"/>
      <c r="D107" s="329" t="s">
        <v>73</v>
      </c>
      <c r="E107" s="330">
        <v>0</v>
      </c>
      <c r="F107" s="331"/>
      <c r="G107" s="333"/>
      <c r="H107" s="331"/>
      <c r="I107" s="332"/>
      <c r="J107" s="330"/>
      <c r="K107" s="113">
        <f>IF($H107=0,0,IF(($H107-$F107)&gt;=1,($H107-$F107)*#REF!,60))</f>
        <v>0</v>
      </c>
      <c r="L107" s="140"/>
      <c r="M107" s="113"/>
      <c r="N107" s="118"/>
      <c r="O107" s="508"/>
      <c r="P107" s="509"/>
      <c r="Q107" s="509"/>
      <c r="R107" s="159">
        <f t="shared" si="7"/>
        <v>0</v>
      </c>
      <c r="S107" s="161">
        <f t="shared" si="5"/>
        <v>0</v>
      </c>
      <c r="T107" s="260">
        <f t="shared" si="6"/>
        <v>0</v>
      </c>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row>
    <row r="108" spans="1:69" ht="14.25" hidden="1" customHeight="1" x14ac:dyDescent="0.25">
      <c r="A108" s="356">
        <v>298</v>
      </c>
      <c r="B108" s="316"/>
      <c r="C108" s="316"/>
      <c r="D108" s="329" t="s">
        <v>73</v>
      </c>
      <c r="E108" s="330">
        <v>0</v>
      </c>
      <c r="F108" s="331"/>
      <c r="G108" s="333"/>
      <c r="H108" s="331"/>
      <c r="I108" s="332"/>
      <c r="J108" s="330"/>
      <c r="K108" s="113">
        <f>IF($H108=0,0,IF(($H108-$F108)&gt;=1,($H108-$F108)*#REF!,60))</f>
        <v>0</v>
      </c>
      <c r="L108" s="140"/>
      <c r="M108" s="113"/>
      <c r="N108" s="118"/>
      <c r="O108" s="508"/>
      <c r="P108" s="509"/>
      <c r="Q108" s="509"/>
      <c r="R108" s="159">
        <f t="shared" si="7"/>
        <v>0</v>
      </c>
      <c r="S108" s="161">
        <f t="shared" si="5"/>
        <v>0</v>
      </c>
      <c r="T108" s="260">
        <f t="shared" si="6"/>
        <v>0</v>
      </c>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row>
    <row r="109" spans="1:69" ht="14.25" hidden="1" customHeight="1" x14ac:dyDescent="0.25">
      <c r="A109" s="356">
        <v>299</v>
      </c>
      <c r="B109" s="316"/>
      <c r="C109" s="316"/>
      <c r="D109" s="329" t="s">
        <v>73</v>
      </c>
      <c r="E109" s="330">
        <v>0</v>
      </c>
      <c r="F109" s="331"/>
      <c r="G109" s="332"/>
      <c r="H109" s="331"/>
      <c r="I109" s="332"/>
      <c r="J109" s="330"/>
      <c r="K109" s="113">
        <f>IF($H109=0,0,IF(($H109-$F109)&gt;=1,($H109-$F109)*#REF!,60))</f>
        <v>0</v>
      </c>
      <c r="L109" s="140"/>
      <c r="M109" s="113"/>
      <c r="N109" s="118"/>
      <c r="O109" s="508"/>
      <c r="P109" s="509"/>
      <c r="Q109" s="509"/>
      <c r="R109" s="159">
        <f t="shared" si="7"/>
        <v>0</v>
      </c>
      <c r="S109" s="161">
        <f t="shared" si="5"/>
        <v>0</v>
      </c>
      <c r="T109" s="260">
        <f t="shared" si="6"/>
        <v>0</v>
      </c>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row>
    <row r="110" spans="1:69" ht="14.45" customHeight="1" x14ac:dyDescent="0.25">
      <c r="A110" s="501" t="s">
        <v>178</v>
      </c>
      <c r="B110" s="502"/>
      <c r="C110" s="503"/>
      <c r="D110" s="229"/>
      <c r="E110" s="230"/>
      <c r="F110" s="327"/>
      <c r="G110" s="328"/>
      <c r="H110" s="328"/>
      <c r="I110" s="328"/>
      <c r="J110" s="328"/>
      <c r="K110" s="103"/>
      <c r="L110" s="163"/>
      <c r="M110" s="114"/>
      <c r="N110" s="118"/>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row>
    <row r="111" spans="1:69" x14ac:dyDescent="0.25">
      <c r="A111" s="354"/>
      <c r="B111" s="123"/>
      <c r="C111" s="123"/>
      <c r="D111" s="131" t="s">
        <v>62</v>
      </c>
      <c r="E111" s="135">
        <f>SUM(E11:E109)</f>
        <v>0</v>
      </c>
      <c r="F111" s="133"/>
      <c r="G111" s="130"/>
      <c r="H111" s="130"/>
      <c r="I111" s="136" t="s">
        <v>62</v>
      </c>
      <c r="J111" s="135">
        <f>SUM(J11:J109)</f>
        <v>0</v>
      </c>
      <c r="K111" s="115"/>
      <c r="L111" s="244"/>
      <c r="M111" s="150"/>
      <c r="N111" s="118"/>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row>
    <row r="112" spans="1:69" x14ac:dyDescent="0.25">
      <c r="A112" s="121"/>
      <c r="B112" s="122"/>
      <c r="C112" s="122"/>
      <c r="D112" s="132"/>
      <c r="E112" s="134"/>
      <c r="F112" s="121"/>
      <c r="G112" s="122"/>
      <c r="H112" s="122"/>
      <c r="I112" s="122"/>
      <c r="J112" s="122"/>
      <c r="K112" s="137"/>
      <c r="M112" s="138"/>
      <c r="N112" s="118"/>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row>
    <row r="113" spans="1:77" x14ac:dyDescent="0.25">
      <c r="A113" s="121"/>
      <c r="B113" s="122"/>
      <c r="C113" s="122"/>
      <c r="D113" s="132"/>
      <c r="E113" s="121"/>
      <c r="F113" s="121"/>
      <c r="G113" s="122"/>
      <c r="H113" s="122"/>
      <c r="I113" s="122"/>
      <c r="J113" s="136" t="s">
        <v>62</v>
      </c>
      <c r="K113" s="135">
        <f>SUM(E111:J111)</f>
        <v>0</v>
      </c>
      <c r="M113" s="138"/>
      <c r="N113" s="118"/>
      <c r="O113" s="141"/>
      <c r="P113" s="122"/>
      <c r="Q113" s="136" t="s">
        <v>62</v>
      </c>
      <c r="R113" s="135">
        <f>SUM(R11:R109)</f>
        <v>0</v>
      </c>
      <c r="S113" s="135">
        <f>SUM(S11:S109)</f>
        <v>0</v>
      </c>
      <c r="T113" s="135">
        <f>SUM(T11:T109)</f>
        <v>0</v>
      </c>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row>
    <row r="114" spans="1:77" x14ac:dyDescent="0.25">
      <c r="A114" s="121"/>
      <c r="B114" s="122"/>
      <c r="C114" s="122"/>
      <c r="D114" s="132"/>
      <c r="E114" s="121"/>
      <c r="F114" s="121"/>
      <c r="G114" s="122"/>
      <c r="H114" s="122"/>
      <c r="I114" s="122"/>
      <c r="J114" s="122"/>
      <c r="K114" s="122"/>
      <c r="M114" s="138"/>
      <c r="N114" s="118"/>
      <c r="O114" s="141"/>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row>
    <row r="115" spans="1:77" x14ac:dyDescent="0.25">
      <c r="A115" s="121"/>
      <c r="B115" s="122"/>
      <c r="C115" s="122"/>
      <c r="D115" s="132"/>
      <c r="E115" s="121"/>
      <c r="F115" s="121"/>
      <c r="G115" s="122"/>
      <c r="H115" s="122"/>
      <c r="I115" s="122"/>
      <c r="J115" s="122"/>
      <c r="K115" s="122"/>
      <c r="M115" s="138"/>
      <c r="N115" s="118"/>
      <c r="O115" s="141"/>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row>
    <row r="116" spans="1:77" ht="24.95" customHeight="1" x14ac:dyDescent="0.25">
      <c r="A116" s="528" t="s">
        <v>74</v>
      </c>
      <c r="B116" s="529"/>
      <c r="C116" s="529"/>
      <c r="D116" s="529"/>
      <c r="E116" s="529"/>
      <c r="F116" s="529"/>
      <c r="G116" s="529"/>
      <c r="H116" s="530"/>
      <c r="I116" s="530"/>
      <c r="J116" s="530"/>
      <c r="K116" s="112"/>
      <c r="L116" s="122"/>
      <c r="M116" s="112"/>
      <c r="N116" s="117"/>
      <c r="O116" s="493" t="s">
        <v>48</v>
      </c>
      <c r="P116" s="493"/>
      <c r="Q116" s="493"/>
      <c r="R116" s="493"/>
      <c r="S116" s="493"/>
      <c r="T116" s="493"/>
      <c r="U116" s="493"/>
      <c r="V116" s="154"/>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row>
    <row r="117" spans="1:77" ht="15.75" customHeight="1" x14ac:dyDescent="0.25">
      <c r="A117" s="517" t="s">
        <v>75</v>
      </c>
      <c r="B117" s="518"/>
      <c r="C117" s="518"/>
      <c r="D117" s="518"/>
      <c r="E117" s="518"/>
      <c r="F117" s="119"/>
      <c r="G117" s="119"/>
      <c r="H117" s="119"/>
      <c r="I117" s="119"/>
      <c r="J117" s="119"/>
      <c r="K117" s="138"/>
      <c r="L117" s="122"/>
      <c r="M117" s="112"/>
      <c r="N117" s="117"/>
      <c r="O117" s="153"/>
      <c r="P117" s="154"/>
      <c r="Q117" s="154"/>
      <c r="R117" s="154"/>
      <c r="S117" s="154"/>
      <c r="T117" s="154"/>
      <c r="U117" s="154"/>
      <c r="V117" s="154"/>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row>
    <row r="118" spans="1:77" ht="15.75" customHeight="1" x14ac:dyDescent="0.25">
      <c r="A118" s="519" t="s">
        <v>76</v>
      </c>
      <c r="B118" s="520"/>
      <c r="C118" s="520"/>
      <c r="D118" s="520"/>
      <c r="E118" s="520"/>
      <c r="F118" s="119"/>
      <c r="G118" s="119"/>
      <c r="H118" s="119"/>
      <c r="I118" s="119"/>
      <c r="J118" s="119"/>
      <c r="K118" s="138"/>
      <c r="L118" s="122"/>
      <c r="M118" s="112"/>
      <c r="N118" s="117"/>
      <c r="O118" s="153"/>
      <c r="P118" s="154"/>
      <c r="Q118" s="154"/>
      <c r="R118" s="154"/>
      <c r="S118" s="154"/>
      <c r="T118" s="154"/>
      <c r="U118" s="154"/>
      <c r="V118" s="154"/>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row>
    <row r="119" spans="1:77" ht="15.75" customHeight="1" x14ac:dyDescent="0.25">
      <c r="A119" s="519" t="s">
        <v>77</v>
      </c>
      <c r="B119" s="520"/>
      <c r="C119" s="520"/>
      <c r="D119" s="520"/>
      <c r="E119" s="520"/>
      <c r="F119" s="119"/>
      <c r="G119" s="119"/>
      <c r="H119" s="119"/>
      <c r="I119" s="119"/>
      <c r="J119" s="119"/>
      <c r="K119" s="138"/>
      <c r="L119" s="122"/>
      <c r="M119" s="112"/>
      <c r="N119" s="117"/>
      <c r="O119" s="153"/>
      <c r="P119" s="154"/>
      <c r="Q119" s="154"/>
      <c r="R119" s="154"/>
      <c r="S119" s="154"/>
      <c r="T119" s="154"/>
      <c r="U119" s="154"/>
      <c r="V119" s="154"/>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row>
    <row r="120" spans="1:77" ht="15.75" customHeight="1" x14ac:dyDescent="0.25">
      <c r="A120" s="523" t="s">
        <v>78</v>
      </c>
      <c r="B120" s="524"/>
      <c r="C120" s="524"/>
      <c r="D120" s="524"/>
      <c r="E120" s="524"/>
      <c r="F120" s="119"/>
      <c r="G120" s="119"/>
      <c r="H120" s="119"/>
      <c r="I120" s="119"/>
      <c r="J120" s="119"/>
      <c r="K120" s="138"/>
      <c r="L120" s="122"/>
      <c r="M120" s="112"/>
      <c r="N120" s="117"/>
      <c r="O120" s="153"/>
      <c r="P120" s="154"/>
      <c r="Q120" s="154"/>
      <c r="R120" s="154"/>
      <c r="S120" s="154"/>
      <c r="T120" s="154"/>
      <c r="U120" s="154"/>
      <c r="V120" s="154"/>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row>
    <row r="121" spans="1:77" ht="15.75" customHeight="1" x14ac:dyDescent="0.25">
      <c r="A121" s="521" t="s">
        <v>141</v>
      </c>
      <c r="B121" s="522"/>
      <c r="C121" s="522"/>
      <c r="D121" s="522"/>
      <c r="E121" s="522"/>
      <c r="F121" s="295"/>
      <c r="G121" s="295"/>
      <c r="H121" s="295"/>
      <c r="I121" s="295"/>
      <c r="J121" s="295"/>
      <c r="K121" s="138"/>
      <c r="L121" s="122"/>
      <c r="M121" s="112"/>
      <c r="N121" s="117"/>
      <c r="O121" s="153"/>
      <c r="P121" s="154"/>
      <c r="Q121" s="154"/>
      <c r="R121" s="154"/>
      <c r="S121" s="154"/>
      <c r="T121" s="154"/>
      <c r="U121" s="154"/>
      <c r="V121" s="154"/>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row>
    <row r="122" spans="1:77" ht="77.25" customHeight="1" x14ac:dyDescent="0.25">
      <c r="A122" s="357" t="s">
        <v>51</v>
      </c>
      <c r="B122" s="313" t="s">
        <v>64</v>
      </c>
      <c r="C122" s="314" t="s">
        <v>171</v>
      </c>
      <c r="D122" s="314" t="s">
        <v>160</v>
      </c>
      <c r="E122" s="314" t="s">
        <v>172</v>
      </c>
      <c r="F122" s="314" t="s">
        <v>153</v>
      </c>
      <c r="G122" s="314" t="s">
        <v>170</v>
      </c>
      <c r="H122" s="525" t="s">
        <v>161</v>
      </c>
      <c r="I122" s="525"/>
      <c r="J122" s="314" t="s">
        <v>173</v>
      </c>
      <c r="K122" s="294"/>
      <c r="L122" s="140"/>
      <c r="M122" s="113"/>
      <c r="N122" s="148"/>
      <c r="O122" s="516" t="s">
        <v>69</v>
      </c>
      <c r="P122" s="516"/>
      <c r="Q122" s="516"/>
      <c r="R122" s="157" t="s">
        <v>70</v>
      </c>
      <c r="S122" s="158" t="s">
        <v>71</v>
      </c>
      <c r="T122" s="157" t="s">
        <v>72</v>
      </c>
      <c r="U122" s="141"/>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row>
    <row r="123" spans="1:77" ht="14.25" customHeight="1" x14ac:dyDescent="0.25">
      <c r="A123" s="355">
        <v>301</v>
      </c>
      <c r="B123" s="323"/>
      <c r="C123" s="323"/>
      <c r="D123" s="338">
        <v>0</v>
      </c>
      <c r="E123" s="339">
        <f t="shared" ref="E123" si="8">D123*0.6</f>
        <v>0</v>
      </c>
      <c r="F123" s="331"/>
      <c r="G123" s="331"/>
      <c r="H123" s="526"/>
      <c r="I123" s="527"/>
      <c r="J123" s="330"/>
      <c r="K123" s="113"/>
      <c r="L123" s="140"/>
      <c r="M123" s="113"/>
      <c r="N123" s="148"/>
      <c r="O123" s="505"/>
      <c r="P123" s="506"/>
      <c r="Q123" s="507"/>
      <c r="R123" s="159">
        <f>E123+J123</f>
        <v>0</v>
      </c>
      <c r="S123" s="259">
        <f>IF(J123-K123&gt;0,J123-K123,0)</f>
        <v>0</v>
      </c>
      <c r="T123" s="161">
        <f t="shared" ref="T123:T186" si="9">R123-S123</f>
        <v>0</v>
      </c>
      <c r="U123" s="141"/>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row>
    <row r="124" spans="1:77" ht="14.25" customHeight="1" x14ac:dyDescent="0.25">
      <c r="A124" s="356">
        <v>302</v>
      </c>
      <c r="B124" s="316"/>
      <c r="C124" s="316"/>
      <c r="D124" s="338">
        <v>0</v>
      </c>
      <c r="E124" s="339">
        <f t="shared" ref="E124:E126" si="10">D124*0.6</f>
        <v>0</v>
      </c>
      <c r="F124" s="331"/>
      <c r="G124" s="331"/>
      <c r="H124" s="526"/>
      <c r="I124" s="527"/>
      <c r="J124" s="330"/>
      <c r="K124" s="113">
        <f>IF($H124=0,0,IF(($H124-$F124)&gt;=1,($H124-$F124)*#REF!,60))</f>
        <v>0</v>
      </c>
      <c r="L124" s="140"/>
      <c r="M124" s="113"/>
      <c r="N124" s="148"/>
      <c r="O124" s="505"/>
      <c r="P124" s="506"/>
      <c r="Q124" s="507"/>
      <c r="R124" s="159">
        <f t="shared" ref="R124:R187" si="11">E124+J124</f>
        <v>0</v>
      </c>
      <c r="S124" s="259">
        <f t="shared" ref="S124:S187" si="12">IF(J124-K124&gt;0,J124-K124,0)</f>
        <v>0</v>
      </c>
      <c r="T124" s="161">
        <f t="shared" si="9"/>
        <v>0</v>
      </c>
      <c r="U124" s="141"/>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row>
    <row r="125" spans="1:77" ht="14.25" customHeight="1" x14ac:dyDescent="0.25">
      <c r="A125" s="356">
        <v>303</v>
      </c>
      <c r="B125" s="316"/>
      <c r="C125" s="316"/>
      <c r="D125" s="338">
        <v>0</v>
      </c>
      <c r="E125" s="339">
        <f t="shared" si="10"/>
        <v>0</v>
      </c>
      <c r="F125" s="331"/>
      <c r="G125" s="331"/>
      <c r="H125" s="526"/>
      <c r="I125" s="527"/>
      <c r="J125" s="330"/>
      <c r="K125" s="113">
        <f>IF($H125=0,0,IF(($H125-$F125)&gt;=1,($H125-$F125)*#REF!,60))</f>
        <v>0</v>
      </c>
      <c r="L125" s="140"/>
      <c r="M125" s="113"/>
      <c r="N125" s="152"/>
      <c r="O125" s="505"/>
      <c r="P125" s="506"/>
      <c r="Q125" s="507"/>
      <c r="R125" s="159">
        <f t="shared" si="11"/>
        <v>0</v>
      </c>
      <c r="S125" s="259">
        <f t="shared" si="12"/>
        <v>0</v>
      </c>
      <c r="T125" s="161">
        <f t="shared" si="9"/>
        <v>0</v>
      </c>
      <c r="U125" s="141"/>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row>
    <row r="126" spans="1:77" ht="14.25" customHeight="1" x14ac:dyDescent="0.25">
      <c r="A126" s="356">
        <v>304</v>
      </c>
      <c r="B126" s="316"/>
      <c r="C126" s="316"/>
      <c r="D126" s="338">
        <v>0</v>
      </c>
      <c r="E126" s="339">
        <f t="shared" si="10"/>
        <v>0</v>
      </c>
      <c r="F126" s="331"/>
      <c r="G126" s="331"/>
      <c r="H126" s="526"/>
      <c r="I126" s="527"/>
      <c r="J126" s="330"/>
      <c r="K126" s="113">
        <f>IF($H126=0,0,IF(($H126-$F126)&gt;=1,($H126-$F126)*#REF!,60))</f>
        <v>0</v>
      </c>
      <c r="L126" s="140"/>
      <c r="M126" s="113"/>
      <c r="N126" s="152"/>
      <c r="O126" s="505"/>
      <c r="P126" s="506"/>
      <c r="Q126" s="507"/>
      <c r="R126" s="159">
        <f t="shared" si="11"/>
        <v>0</v>
      </c>
      <c r="S126" s="259">
        <f t="shared" si="12"/>
        <v>0</v>
      </c>
      <c r="T126" s="161">
        <f t="shared" si="9"/>
        <v>0</v>
      </c>
      <c r="U126" s="141"/>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row>
    <row r="127" spans="1:77" ht="14.25" customHeight="1" x14ac:dyDescent="0.25">
      <c r="A127" s="356">
        <v>305</v>
      </c>
      <c r="B127" s="316"/>
      <c r="C127" s="316"/>
      <c r="D127" s="338">
        <v>0</v>
      </c>
      <c r="E127" s="339">
        <f t="shared" ref="E127:E187" si="13">D127*0.6</f>
        <v>0</v>
      </c>
      <c r="F127" s="331"/>
      <c r="G127" s="331"/>
      <c r="H127" s="526"/>
      <c r="I127" s="527"/>
      <c r="J127" s="330"/>
      <c r="K127" s="113">
        <f>IF($H127=0,0,IF(($H127-$F127)&gt;=1,($H127-$F127)*#REF!,60))</f>
        <v>0</v>
      </c>
      <c r="L127" s="140"/>
      <c r="M127" s="113"/>
      <c r="N127" s="152"/>
      <c r="O127" s="505"/>
      <c r="P127" s="506"/>
      <c r="Q127" s="507"/>
      <c r="R127" s="159">
        <f t="shared" si="11"/>
        <v>0</v>
      </c>
      <c r="S127" s="259">
        <f t="shared" si="12"/>
        <v>0</v>
      </c>
      <c r="T127" s="161">
        <f t="shared" si="9"/>
        <v>0</v>
      </c>
      <c r="U127" s="141"/>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row>
    <row r="128" spans="1:77" ht="14.25" customHeight="1" x14ac:dyDescent="0.25">
      <c r="A128" s="356">
        <v>306</v>
      </c>
      <c r="B128" s="316"/>
      <c r="C128" s="316"/>
      <c r="D128" s="338">
        <v>0</v>
      </c>
      <c r="E128" s="339">
        <f t="shared" si="13"/>
        <v>0</v>
      </c>
      <c r="F128" s="331"/>
      <c r="G128" s="331"/>
      <c r="H128" s="526"/>
      <c r="I128" s="527"/>
      <c r="J128" s="330"/>
      <c r="K128" s="113">
        <f>IF($H128=0,0,IF(($H128-$F128)&gt;=1,($H128-$F128)*#REF!,60))</f>
        <v>0</v>
      </c>
      <c r="L128" s="140"/>
      <c r="M128" s="113"/>
      <c r="N128" s="152"/>
      <c r="O128" s="505"/>
      <c r="P128" s="506"/>
      <c r="Q128" s="507"/>
      <c r="R128" s="159">
        <f t="shared" si="11"/>
        <v>0</v>
      </c>
      <c r="S128" s="259">
        <f t="shared" si="12"/>
        <v>0</v>
      </c>
      <c r="T128" s="161">
        <f t="shared" si="9"/>
        <v>0</v>
      </c>
      <c r="U128" s="141"/>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row>
    <row r="129" spans="1:75" ht="14.25" customHeight="1" x14ac:dyDescent="0.25">
      <c r="A129" s="356">
        <v>307</v>
      </c>
      <c r="B129" s="316"/>
      <c r="C129" s="316"/>
      <c r="D129" s="338">
        <v>0</v>
      </c>
      <c r="E129" s="339">
        <f t="shared" si="13"/>
        <v>0</v>
      </c>
      <c r="F129" s="331"/>
      <c r="G129" s="331"/>
      <c r="H129" s="526"/>
      <c r="I129" s="527"/>
      <c r="J129" s="330"/>
      <c r="K129" s="113">
        <f>IF($H129=0,0,IF(($H129-$F129)&gt;=1,($H129-$F129)*#REF!,60))</f>
        <v>0</v>
      </c>
      <c r="L129" s="140"/>
      <c r="M129" s="113"/>
      <c r="N129" s="152"/>
      <c r="O129" s="505"/>
      <c r="P129" s="506"/>
      <c r="Q129" s="507"/>
      <c r="R129" s="159">
        <f t="shared" si="11"/>
        <v>0</v>
      </c>
      <c r="S129" s="259">
        <f t="shared" si="12"/>
        <v>0</v>
      </c>
      <c r="T129" s="161">
        <f t="shared" si="9"/>
        <v>0</v>
      </c>
      <c r="U129" s="141"/>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row>
    <row r="130" spans="1:75" ht="14.25" customHeight="1" x14ac:dyDescent="0.25">
      <c r="A130" s="356">
        <v>308</v>
      </c>
      <c r="B130" s="316"/>
      <c r="C130" s="316"/>
      <c r="D130" s="338">
        <v>0</v>
      </c>
      <c r="E130" s="339">
        <f t="shared" si="13"/>
        <v>0</v>
      </c>
      <c r="F130" s="331"/>
      <c r="G130" s="331"/>
      <c r="H130" s="526"/>
      <c r="I130" s="527"/>
      <c r="J130" s="330"/>
      <c r="K130" s="113">
        <f>IF($H130=0,0,IF(($H130-$F130)&gt;=1,($H130-$F130)*#REF!,60))</f>
        <v>0</v>
      </c>
      <c r="L130" s="140"/>
      <c r="M130" s="113"/>
      <c r="N130" s="152"/>
      <c r="O130" s="505"/>
      <c r="P130" s="506"/>
      <c r="Q130" s="507"/>
      <c r="R130" s="159">
        <f t="shared" si="11"/>
        <v>0</v>
      </c>
      <c r="S130" s="259">
        <f t="shared" si="12"/>
        <v>0</v>
      </c>
      <c r="T130" s="161">
        <f t="shared" si="9"/>
        <v>0</v>
      </c>
      <c r="U130" s="141"/>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row>
    <row r="131" spans="1:75" ht="14.25" customHeight="1" x14ac:dyDescent="0.25">
      <c r="A131" s="356">
        <v>309</v>
      </c>
      <c r="B131" s="316"/>
      <c r="C131" s="316"/>
      <c r="D131" s="338">
        <v>0</v>
      </c>
      <c r="E131" s="339">
        <f t="shared" si="13"/>
        <v>0</v>
      </c>
      <c r="F131" s="331"/>
      <c r="G131" s="331"/>
      <c r="H131" s="526"/>
      <c r="I131" s="527"/>
      <c r="J131" s="330"/>
      <c r="K131" s="113">
        <f>IF($H131=0,0,IF(($H131-$F131)&gt;=1,($H131-$F131)*#REF!,60))</f>
        <v>0</v>
      </c>
      <c r="L131" s="140"/>
      <c r="M131" s="113"/>
      <c r="N131" s="152"/>
      <c r="O131" s="505"/>
      <c r="P131" s="506"/>
      <c r="Q131" s="507"/>
      <c r="R131" s="159">
        <f t="shared" si="11"/>
        <v>0</v>
      </c>
      <c r="S131" s="259">
        <f t="shared" si="12"/>
        <v>0</v>
      </c>
      <c r="T131" s="161">
        <f t="shared" si="9"/>
        <v>0</v>
      </c>
      <c r="U131" s="141"/>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row>
    <row r="132" spans="1:75" ht="14.25" customHeight="1" x14ac:dyDescent="0.25">
      <c r="A132" s="356">
        <v>310</v>
      </c>
      <c r="B132" s="316"/>
      <c r="C132" s="316"/>
      <c r="D132" s="338">
        <v>0</v>
      </c>
      <c r="E132" s="339">
        <f t="shared" si="13"/>
        <v>0</v>
      </c>
      <c r="F132" s="331"/>
      <c r="G132" s="331"/>
      <c r="H132" s="526"/>
      <c r="I132" s="527"/>
      <c r="J132" s="330"/>
      <c r="K132" s="113">
        <f>IF($H132=0,0,IF(($H132-$F132)&gt;=1,($H132-$F132)*#REF!,60))</f>
        <v>0</v>
      </c>
      <c r="L132" s="140"/>
      <c r="M132" s="113"/>
      <c r="N132" s="152"/>
      <c r="O132" s="505"/>
      <c r="P132" s="506"/>
      <c r="Q132" s="507"/>
      <c r="R132" s="159">
        <f t="shared" si="11"/>
        <v>0</v>
      </c>
      <c r="S132" s="259">
        <f t="shared" si="12"/>
        <v>0</v>
      </c>
      <c r="T132" s="161">
        <f t="shared" si="9"/>
        <v>0</v>
      </c>
      <c r="U132" s="141"/>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row>
    <row r="133" spans="1:75" ht="14.25" customHeight="1" x14ac:dyDescent="0.25">
      <c r="A133" s="356">
        <v>311</v>
      </c>
      <c r="B133" s="316"/>
      <c r="C133" s="316"/>
      <c r="D133" s="338">
        <v>0</v>
      </c>
      <c r="E133" s="339">
        <f t="shared" si="13"/>
        <v>0</v>
      </c>
      <c r="F133" s="331"/>
      <c r="G133" s="331"/>
      <c r="H133" s="526"/>
      <c r="I133" s="527"/>
      <c r="J133" s="330"/>
      <c r="K133" s="113">
        <f>IF($H133=0,0,IF(($H133-$F133)&gt;=1,($H133-$F133)*#REF!,60))</f>
        <v>0</v>
      </c>
      <c r="L133" s="140"/>
      <c r="M133" s="113"/>
      <c r="N133" s="152"/>
      <c r="O133" s="505"/>
      <c r="P133" s="506"/>
      <c r="Q133" s="507"/>
      <c r="R133" s="159">
        <f t="shared" si="11"/>
        <v>0</v>
      </c>
      <c r="S133" s="259">
        <f t="shared" si="12"/>
        <v>0</v>
      </c>
      <c r="T133" s="161">
        <f t="shared" si="9"/>
        <v>0</v>
      </c>
      <c r="U133" s="141"/>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row>
    <row r="134" spans="1:75" ht="14.25" customHeight="1" x14ac:dyDescent="0.25">
      <c r="A134" s="356">
        <v>312</v>
      </c>
      <c r="B134" s="316"/>
      <c r="C134" s="316"/>
      <c r="D134" s="338">
        <v>0</v>
      </c>
      <c r="E134" s="339">
        <f t="shared" si="13"/>
        <v>0</v>
      </c>
      <c r="F134" s="331"/>
      <c r="G134" s="331"/>
      <c r="H134" s="526"/>
      <c r="I134" s="527"/>
      <c r="J134" s="330"/>
      <c r="K134" s="113">
        <f>IF($H134=0,0,IF(($H134-$F134)&gt;=1,($H134-$F134)*#REF!,60))</f>
        <v>0</v>
      </c>
      <c r="L134" s="140"/>
      <c r="M134" s="113"/>
      <c r="N134" s="152"/>
      <c r="O134" s="505"/>
      <c r="P134" s="506"/>
      <c r="Q134" s="507"/>
      <c r="R134" s="159">
        <f t="shared" si="11"/>
        <v>0</v>
      </c>
      <c r="S134" s="259">
        <f t="shared" si="12"/>
        <v>0</v>
      </c>
      <c r="T134" s="161">
        <f t="shared" si="9"/>
        <v>0</v>
      </c>
      <c r="U134" s="141"/>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row>
    <row r="135" spans="1:75" ht="14.25" customHeight="1" x14ac:dyDescent="0.25">
      <c r="A135" s="356">
        <v>313</v>
      </c>
      <c r="B135" s="316"/>
      <c r="C135" s="316"/>
      <c r="D135" s="338">
        <v>0</v>
      </c>
      <c r="E135" s="339">
        <f t="shared" si="13"/>
        <v>0</v>
      </c>
      <c r="F135" s="331"/>
      <c r="G135" s="331"/>
      <c r="H135" s="526"/>
      <c r="I135" s="527"/>
      <c r="J135" s="330"/>
      <c r="K135" s="113">
        <f>IF($H135=0,0,IF(($H135-$F135)&gt;=1,($H135-$F135)*#REF!,60))</f>
        <v>0</v>
      </c>
      <c r="L135" s="140"/>
      <c r="M135" s="113"/>
      <c r="N135" s="152"/>
      <c r="O135" s="505"/>
      <c r="P135" s="506"/>
      <c r="Q135" s="507"/>
      <c r="R135" s="159">
        <f t="shared" si="11"/>
        <v>0</v>
      </c>
      <c r="S135" s="259">
        <f t="shared" si="12"/>
        <v>0</v>
      </c>
      <c r="T135" s="161">
        <f t="shared" si="9"/>
        <v>0</v>
      </c>
      <c r="U135" s="141"/>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row>
    <row r="136" spans="1:75" ht="14.25" customHeight="1" x14ac:dyDescent="0.25">
      <c r="A136" s="356">
        <v>314</v>
      </c>
      <c r="B136" s="316"/>
      <c r="C136" s="316"/>
      <c r="D136" s="338">
        <v>0</v>
      </c>
      <c r="E136" s="339">
        <f t="shared" si="13"/>
        <v>0</v>
      </c>
      <c r="F136" s="331"/>
      <c r="G136" s="331"/>
      <c r="H136" s="526"/>
      <c r="I136" s="527"/>
      <c r="J136" s="330"/>
      <c r="K136" s="113">
        <f>IF($H136=0,0,IF(($H136-$F136)&gt;=1,($H136-$F136)*#REF!,60))</f>
        <v>0</v>
      </c>
      <c r="L136" s="140"/>
      <c r="M136" s="113"/>
      <c r="N136" s="152"/>
      <c r="O136" s="505"/>
      <c r="P136" s="506"/>
      <c r="Q136" s="507"/>
      <c r="R136" s="159">
        <f t="shared" si="11"/>
        <v>0</v>
      </c>
      <c r="S136" s="259">
        <f t="shared" si="12"/>
        <v>0</v>
      </c>
      <c r="T136" s="161">
        <f t="shared" si="9"/>
        <v>0</v>
      </c>
      <c r="U136" s="141"/>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row>
    <row r="137" spans="1:75" ht="14.25" customHeight="1" x14ac:dyDescent="0.25">
      <c r="A137" s="356">
        <v>315</v>
      </c>
      <c r="B137" s="316"/>
      <c r="C137" s="316"/>
      <c r="D137" s="338">
        <v>0</v>
      </c>
      <c r="E137" s="339">
        <f t="shared" si="13"/>
        <v>0</v>
      </c>
      <c r="F137" s="331"/>
      <c r="G137" s="331"/>
      <c r="H137" s="526"/>
      <c r="I137" s="527"/>
      <c r="J137" s="330"/>
      <c r="K137" s="113">
        <f>IF($H137=0,0,IF(($H137-$F137)&gt;=1,($H137-$F137)*#REF!,60))</f>
        <v>0</v>
      </c>
      <c r="L137" s="140"/>
      <c r="M137" s="113"/>
      <c r="N137" s="152"/>
      <c r="O137" s="505"/>
      <c r="P137" s="506"/>
      <c r="Q137" s="507"/>
      <c r="R137" s="159">
        <f t="shared" si="11"/>
        <v>0</v>
      </c>
      <c r="S137" s="259">
        <f t="shared" si="12"/>
        <v>0</v>
      </c>
      <c r="T137" s="161">
        <f t="shared" si="9"/>
        <v>0</v>
      </c>
      <c r="U137" s="141"/>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row>
    <row r="138" spans="1:75" ht="14.25" customHeight="1" x14ac:dyDescent="0.25">
      <c r="A138" s="356">
        <v>316</v>
      </c>
      <c r="B138" s="316"/>
      <c r="C138" s="316"/>
      <c r="D138" s="338">
        <v>0</v>
      </c>
      <c r="E138" s="339">
        <f t="shared" si="13"/>
        <v>0</v>
      </c>
      <c r="F138" s="331"/>
      <c r="G138" s="331"/>
      <c r="H138" s="526"/>
      <c r="I138" s="527"/>
      <c r="J138" s="330"/>
      <c r="K138" s="113">
        <f>IF($H138=0,0,IF(($H138-$F138)&gt;=1,($H138-$F138)*#REF!,60))</f>
        <v>0</v>
      </c>
      <c r="L138" s="140"/>
      <c r="M138" s="113"/>
      <c r="N138" s="152"/>
      <c r="O138" s="505"/>
      <c r="P138" s="506"/>
      <c r="Q138" s="507"/>
      <c r="R138" s="159">
        <f t="shared" si="11"/>
        <v>0</v>
      </c>
      <c r="S138" s="259">
        <f t="shared" si="12"/>
        <v>0</v>
      </c>
      <c r="T138" s="161">
        <f t="shared" si="9"/>
        <v>0</v>
      </c>
      <c r="U138" s="141"/>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row>
    <row r="139" spans="1:75" ht="14.25" customHeight="1" x14ac:dyDescent="0.25">
      <c r="A139" s="356">
        <v>317</v>
      </c>
      <c r="B139" s="316"/>
      <c r="C139" s="316"/>
      <c r="D139" s="338">
        <v>0</v>
      </c>
      <c r="E139" s="339">
        <f t="shared" si="13"/>
        <v>0</v>
      </c>
      <c r="F139" s="331"/>
      <c r="G139" s="331"/>
      <c r="H139" s="526"/>
      <c r="I139" s="527"/>
      <c r="J139" s="330"/>
      <c r="K139" s="113">
        <f>IF($H139=0,0,IF(($H139-$F139)&gt;=1,($H139-$F139)*#REF!,60))</f>
        <v>0</v>
      </c>
      <c r="L139" s="140"/>
      <c r="M139" s="113"/>
      <c r="N139" s="152"/>
      <c r="O139" s="505"/>
      <c r="P139" s="506"/>
      <c r="Q139" s="507"/>
      <c r="R139" s="159">
        <f t="shared" si="11"/>
        <v>0</v>
      </c>
      <c r="S139" s="259">
        <f t="shared" si="12"/>
        <v>0</v>
      </c>
      <c r="T139" s="161">
        <f t="shared" si="9"/>
        <v>0</v>
      </c>
      <c r="U139" s="141"/>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row>
    <row r="140" spans="1:75" ht="14.25" customHeight="1" x14ac:dyDescent="0.25">
      <c r="A140" s="356">
        <v>318</v>
      </c>
      <c r="B140" s="316"/>
      <c r="C140" s="316"/>
      <c r="D140" s="338">
        <v>0</v>
      </c>
      <c r="E140" s="339">
        <f t="shared" si="13"/>
        <v>0</v>
      </c>
      <c r="F140" s="331"/>
      <c r="G140" s="331"/>
      <c r="H140" s="526"/>
      <c r="I140" s="527"/>
      <c r="J140" s="330"/>
      <c r="K140" s="113">
        <f>IF($H140=0,0,IF(($H140-$F140)&gt;=1,($H140-$F140)*#REF!,60))</f>
        <v>0</v>
      </c>
      <c r="L140" s="140"/>
      <c r="M140" s="113"/>
      <c r="N140" s="152"/>
      <c r="O140" s="505"/>
      <c r="P140" s="506"/>
      <c r="Q140" s="507"/>
      <c r="R140" s="159">
        <f t="shared" si="11"/>
        <v>0</v>
      </c>
      <c r="S140" s="259">
        <f t="shared" si="12"/>
        <v>0</v>
      </c>
      <c r="T140" s="161">
        <f t="shared" si="9"/>
        <v>0</v>
      </c>
      <c r="U140" s="141"/>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row>
    <row r="141" spans="1:75" ht="14.25" customHeight="1" x14ac:dyDescent="0.25">
      <c r="A141" s="356">
        <v>319</v>
      </c>
      <c r="B141" s="316"/>
      <c r="C141" s="316"/>
      <c r="D141" s="338">
        <v>0</v>
      </c>
      <c r="E141" s="339">
        <f t="shared" si="13"/>
        <v>0</v>
      </c>
      <c r="F141" s="331"/>
      <c r="G141" s="331"/>
      <c r="H141" s="526"/>
      <c r="I141" s="527"/>
      <c r="J141" s="330"/>
      <c r="K141" s="113">
        <f>IF($H141=0,0,IF(($H141-$F141)&gt;=1,($H141-$F141)*#REF!,60))</f>
        <v>0</v>
      </c>
      <c r="L141" s="140"/>
      <c r="M141" s="113"/>
      <c r="N141" s="152"/>
      <c r="O141" s="505"/>
      <c r="P141" s="506"/>
      <c r="Q141" s="507"/>
      <c r="R141" s="159">
        <f t="shared" si="11"/>
        <v>0</v>
      </c>
      <c r="S141" s="259">
        <f t="shared" si="12"/>
        <v>0</v>
      </c>
      <c r="T141" s="161">
        <f t="shared" si="9"/>
        <v>0</v>
      </c>
      <c r="U141" s="141"/>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row>
    <row r="142" spans="1:75" ht="14.25" customHeight="1" x14ac:dyDescent="0.25">
      <c r="A142" s="356">
        <v>320</v>
      </c>
      <c r="B142" s="316"/>
      <c r="C142" s="316"/>
      <c r="D142" s="338">
        <v>0</v>
      </c>
      <c r="E142" s="339">
        <f t="shared" si="13"/>
        <v>0</v>
      </c>
      <c r="F142" s="331"/>
      <c r="G142" s="331"/>
      <c r="H142" s="526"/>
      <c r="I142" s="527"/>
      <c r="J142" s="330"/>
      <c r="K142" s="113">
        <f>IF($H142=0,0,IF(($H142-$F142)&gt;=1,($H142-$F142)*#REF!,60))</f>
        <v>0</v>
      </c>
      <c r="L142" s="140"/>
      <c r="M142" s="113"/>
      <c r="N142" s="152"/>
      <c r="O142" s="505"/>
      <c r="P142" s="506"/>
      <c r="Q142" s="507"/>
      <c r="R142" s="159">
        <f t="shared" si="11"/>
        <v>0</v>
      </c>
      <c r="S142" s="259">
        <f t="shared" si="12"/>
        <v>0</v>
      </c>
      <c r="T142" s="161">
        <f t="shared" si="9"/>
        <v>0</v>
      </c>
      <c r="U142" s="141"/>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row>
    <row r="143" spans="1:75" ht="14.25" customHeight="1" x14ac:dyDescent="0.25">
      <c r="A143" s="356">
        <v>321</v>
      </c>
      <c r="B143" s="316"/>
      <c r="C143" s="316"/>
      <c r="D143" s="338">
        <v>0</v>
      </c>
      <c r="E143" s="339">
        <f t="shared" si="13"/>
        <v>0</v>
      </c>
      <c r="F143" s="331"/>
      <c r="G143" s="331"/>
      <c r="H143" s="526"/>
      <c r="I143" s="527"/>
      <c r="J143" s="330"/>
      <c r="K143" s="113">
        <f>IF($H143=0,0,IF(($H143-$F143)&gt;=1,($H143-$F143)*#REF!,60))</f>
        <v>0</v>
      </c>
      <c r="L143" s="140"/>
      <c r="M143" s="113"/>
      <c r="N143" s="118"/>
      <c r="O143" s="505"/>
      <c r="P143" s="506"/>
      <c r="Q143" s="507"/>
      <c r="R143" s="159">
        <f t="shared" si="11"/>
        <v>0</v>
      </c>
      <c r="S143" s="259">
        <f t="shared" si="12"/>
        <v>0</v>
      </c>
      <c r="T143" s="161">
        <f t="shared" si="9"/>
        <v>0</v>
      </c>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row>
    <row r="144" spans="1:75" ht="14.25" customHeight="1" x14ac:dyDescent="0.25">
      <c r="A144" s="356">
        <v>322</v>
      </c>
      <c r="B144" s="316"/>
      <c r="C144" s="316"/>
      <c r="D144" s="338">
        <v>0</v>
      </c>
      <c r="E144" s="339">
        <f t="shared" si="13"/>
        <v>0</v>
      </c>
      <c r="F144" s="331"/>
      <c r="G144" s="331"/>
      <c r="H144" s="526"/>
      <c r="I144" s="527"/>
      <c r="J144" s="330"/>
      <c r="K144" s="113">
        <f>IF($H144=0,0,IF(($H144-$F144)&gt;=1,($H144-$F144)*#REF!,60))</f>
        <v>0</v>
      </c>
      <c r="L144" s="140"/>
      <c r="M144" s="113"/>
      <c r="N144" s="118"/>
      <c r="O144" s="505"/>
      <c r="P144" s="506"/>
      <c r="Q144" s="507"/>
      <c r="R144" s="159">
        <f t="shared" si="11"/>
        <v>0</v>
      </c>
      <c r="S144" s="259">
        <f t="shared" si="12"/>
        <v>0</v>
      </c>
      <c r="T144" s="161">
        <f t="shared" si="9"/>
        <v>0</v>
      </c>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row>
    <row r="145" spans="1:68" ht="14.25" customHeight="1" x14ac:dyDescent="0.25">
      <c r="A145" s="356">
        <v>323</v>
      </c>
      <c r="B145" s="316"/>
      <c r="C145" s="316"/>
      <c r="D145" s="338">
        <v>0</v>
      </c>
      <c r="E145" s="339">
        <f t="shared" si="13"/>
        <v>0</v>
      </c>
      <c r="F145" s="331"/>
      <c r="G145" s="331"/>
      <c r="H145" s="526"/>
      <c r="I145" s="527"/>
      <c r="J145" s="330"/>
      <c r="K145" s="113">
        <f>IF($H145=0,0,IF(($H145-$F145)&gt;=1,($H145-$F145)*#REF!,60))</f>
        <v>0</v>
      </c>
      <c r="L145" s="140"/>
      <c r="M145" s="113"/>
      <c r="N145" s="118"/>
      <c r="O145" s="505"/>
      <c r="P145" s="506"/>
      <c r="Q145" s="507"/>
      <c r="R145" s="159">
        <f t="shared" si="11"/>
        <v>0</v>
      </c>
      <c r="S145" s="259">
        <f t="shared" si="12"/>
        <v>0</v>
      </c>
      <c r="T145" s="161">
        <f t="shared" si="9"/>
        <v>0</v>
      </c>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row>
    <row r="146" spans="1:68" ht="14.25" customHeight="1" x14ac:dyDescent="0.25">
      <c r="A146" s="356">
        <v>324</v>
      </c>
      <c r="B146" s="316"/>
      <c r="C146" s="316"/>
      <c r="D146" s="338">
        <v>0</v>
      </c>
      <c r="E146" s="339">
        <f t="shared" si="13"/>
        <v>0</v>
      </c>
      <c r="F146" s="331"/>
      <c r="G146" s="331"/>
      <c r="H146" s="526"/>
      <c r="I146" s="527"/>
      <c r="J146" s="330"/>
      <c r="K146" s="113">
        <f>IF($H146=0,0,IF(($H146-$F146)&gt;=1,($H146-$F146)*#REF!,60))</f>
        <v>0</v>
      </c>
      <c r="L146" s="140"/>
      <c r="M146" s="113"/>
      <c r="N146" s="118"/>
      <c r="O146" s="505"/>
      <c r="P146" s="506"/>
      <c r="Q146" s="507"/>
      <c r="R146" s="159">
        <f t="shared" si="11"/>
        <v>0</v>
      </c>
      <c r="S146" s="259">
        <f t="shared" si="12"/>
        <v>0</v>
      </c>
      <c r="T146" s="161">
        <f t="shared" si="9"/>
        <v>0</v>
      </c>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row>
    <row r="147" spans="1:68" ht="14.25" customHeight="1" x14ac:dyDescent="0.25">
      <c r="A147" s="356">
        <v>325</v>
      </c>
      <c r="B147" s="316"/>
      <c r="C147" s="316"/>
      <c r="D147" s="338">
        <v>0</v>
      </c>
      <c r="E147" s="339">
        <f t="shared" si="13"/>
        <v>0</v>
      </c>
      <c r="F147" s="331"/>
      <c r="G147" s="331"/>
      <c r="H147" s="526"/>
      <c r="I147" s="527"/>
      <c r="J147" s="330"/>
      <c r="K147" s="113">
        <f>IF($H147=0,0,IF(($H147-$F147)&gt;=1,($H147-$F147)*#REF!,60))</f>
        <v>0</v>
      </c>
      <c r="L147" s="140"/>
      <c r="M147" s="113"/>
      <c r="N147" s="118"/>
      <c r="O147" s="505"/>
      <c r="P147" s="506"/>
      <c r="Q147" s="507"/>
      <c r="R147" s="159">
        <f t="shared" si="11"/>
        <v>0</v>
      </c>
      <c r="S147" s="259">
        <f t="shared" si="12"/>
        <v>0</v>
      </c>
      <c r="T147" s="161">
        <f t="shared" si="9"/>
        <v>0</v>
      </c>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row>
    <row r="148" spans="1:68" ht="14.25" customHeight="1" x14ac:dyDescent="0.25">
      <c r="A148" s="356">
        <v>326</v>
      </c>
      <c r="B148" s="316"/>
      <c r="C148" s="316"/>
      <c r="D148" s="338">
        <v>0</v>
      </c>
      <c r="E148" s="339">
        <f t="shared" si="13"/>
        <v>0</v>
      </c>
      <c r="F148" s="331"/>
      <c r="G148" s="331"/>
      <c r="H148" s="526"/>
      <c r="I148" s="527"/>
      <c r="J148" s="330"/>
      <c r="K148" s="113">
        <f>IF($H148=0,0,IF(($H148-$F148)&gt;=1,($H148-$F148)*#REF!,60))</f>
        <v>0</v>
      </c>
      <c r="L148" s="140"/>
      <c r="M148" s="113"/>
      <c r="N148" s="118"/>
      <c r="O148" s="505"/>
      <c r="P148" s="506"/>
      <c r="Q148" s="507"/>
      <c r="R148" s="159">
        <f t="shared" si="11"/>
        <v>0</v>
      </c>
      <c r="S148" s="259">
        <f t="shared" si="12"/>
        <v>0</v>
      </c>
      <c r="T148" s="161">
        <f t="shared" si="9"/>
        <v>0</v>
      </c>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row>
    <row r="149" spans="1:68" ht="14.25" customHeight="1" x14ac:dyDescent="0.25">
      <c r="A149" s="356">
        <v>327</v>
      </c>
      <c r="B149" s="316"/>
      <c r="C149" s="316"/>
      <c r="D149" s="338">
        <v>0</v>
      </c>
      <c r="E149" s="339">
        <f t="shared" si="13"/>
        <v>0</v>
      </c>
      <c r="F149" s="331"/>
      <c r="G149" s="331"/>
      <c r="H149" s="526"/>
      <c r="I149" s="527"/>
      <c r="J149" s="330"/>
      <c r="K149" s="113">
        <f>IF($H149=0,0,IF(($H149-$F149)&gt;=1,($H149-$F149)*#REF!,60))</f>
        <v>0</v>
      </c>
      <c r="L149" s="140"/>
      <c r="M149" s="113"/>
      <c r="N149" s="118"/>
      <c r="O149" s="505"/>
      <c r="P149" s="506"/>
      <c r="Q149" s="507"/>
      <c r="R149" s="159">
        <f t="shared" si="11"/>
        <v>0</v>
      </c>
      <c r="S149" s="259">
        <f t="shared" si="12"/>
        <v>0</v>
      </c>
      <c r="T149" s="161">
        <f t="shared" si="9"/>
        <v>0</v>
      </c>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row>
    <row r="150" spans="1:68" ht="14.25" customHeight="1" x14ac:dyDescent="0.25">
      <c r="A150" s="356">
        <v>328</v>
      </c>
      <c r="B150" s="316"/>
      <c r="C150" s="316"/>
      <c r="D150" s="338">
        <v>0</v>
      </c>
      <c r="E150" s="339">
        <f t="shared" si="13"/>
        <v>0</v>
      </c>
      <c r="F150" s="331"/>
      <c r="G150" s="331"/>
      <c r="H150" s="526"/>
      <c r="I150" s="527"/>
      <c r="J150" s="330"/>
      <c r="K150" s="113">
        <f>IF($H150=0,0,IF(($H150-$F150)&gt;=1,($H150-$F150)*#REF!,60))</f>
        <v>0</v>
      </c>
      <c r="L150" s="140"/>
      <c r="M150" s="113"/>
      <c r="N150" s="118"/>
      <c r="O150" s="505"/>
      <c r="P150" s="506"/>
      <c r="Q150" s="507"/>
      <c r="R150" s="159">
        <f t="shared" si="11"/>
        <v>0</v>
      </c>
      <c r="S150" s="259">
        <f t="shared" si="12"/>
        <v>0</v>
      </c>
      <c r="T150" s="161">
        <f t="shared" si="9"/>
        <v>0</v>
      </c>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row>
    <row r="151" spans="1:68" ht="14.25" customHeight="1" x14ac:dyDescent="0.25">
      <c r="A151" s="356">
        <v>329</v>
      </c>
      <c r="B151" s="316"/>
      <c r="C151" s="316"/>
      <c r="D151" s="338">
        <v>0</v>
      </c>
      <c r="E151" s="339">
        <f t="shared" si="13"/>
        <v>0</v>
      </c>
      <c r="F151" s="331"/>
      <c r="G151" s="331"/>
      <c r="H151" s="526"/>
      <c r="I151" s="527"/>
      <c r="J151" s="330"/>
      <c r="K151" s="113">
        <f>IF($H151=0,0,IF(($H151-$F151)&gt;=1,($H151-$F151)*#REF!,60))</f>
        <v>0</v>
      </c>
      <c r="L151" s="140"/>
      <c r="M151" s="113"/>
      <c r="N151" s="118"/>
      <c r="O151" s="505"/>
      <c r="P151" s="506"/>
      <c r="Q151" s="507"/>
      <c r="R151" s="159">
        <f t="shared" si="11"/>
        <v>0</v>
      </c>
      <c r="S151" s="259">
        <f t="shared" si="12"/>
        <v>0</v>
      </c>
      <c r="T151" s="161">
        <f t="shared" si="9"/>
        <v>0</v>
      </c>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row>
    <row r="152" spans="1:68" ht="14.25" customHeight="1" x14ac:dyDescent="0.25">
      <c r="A152" s="356">
        <v>330</v>
      </c>
      <c r="B152" s="316"/>
      <c r="C152" s="316"/>
      <c r="D152" s="338">
        <v>0</v>
      </c>
      <c r="E152" s="339">
        <f t="shared" si="13"/>
        <v>0</v>
      </c>
      <c r="F152" s="331"/>
      <c r="G152" s="331"/>
      <c r="H152" s="526"/>
      <c r="I152" s="527"/>
      <c r="J152" s="330"/>
      <c r="K152" s="113">
        <f>IF($H152=0,0,IF(($H152-$F152)&gt;=1,($H152-$F152)*#REF!,60))</f>
        <v>0</v>
      </c>
      <c r="L152" s="140"/>
      <c r="M152" s="113"/>
      <c r="N152" s="118"/>
      <c r="O152" s="505"/>
      <c r="P152" s="506"/>
      <c r="Q152" s="507"/>
      <c r="R152" s="159">
        <f t="shared" si="11"/>
        <v>0</v>
      </c>
      <c r="S152" s="259">
        <f t="shared" si="12"/>
        <v>0</v>
      </c>
      <c r="T152" s="161">
        <f t="shared" si="9"/>
        <v>0</v>
      </c>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row>
    <row r="153" spans="1:68" ht="14.25" customHeight="1" x14ac:dyDescent="0.25">
      <c r="A153" s="356">
        <v>331</v>
      </c>
      <c r="B153" s="316"/>
      <c r="C153" s="316"/>
      <c r="D153" s="338">
        <v>0</v>
      </c>
      <c r="E153" s="339">
        <f t="shared" si="13"/>
        <v>0</v>
      </c>
      <c r="F153" s="331"/>
      <c r="G153" s="331"/>
      <c r="H153" s="526"/>
      <c r="I153" s="527"/>
      <c r="J153" s="330"/>
      <c r="K153" s="113">
        <f>IF($H153=0,0,IF(($H153-$F153)&gt;=1,($H153-$F153)*#REF!,60))</f>
        <v>0</v>
      </c>
      <c r="L153" s="140"/>
      <c r="M153" s="113"/>
      <c r="N153" s="118"/>
      <c r="O153" s="505"/>
      <c r="P153" s="506"/>
      <c r="Q153" s="507"/>
      <c r="R153" s="159">
        <f t="shared" si="11"/>
        <v>0</v>
      </c>
      <c r="S153" s="259">
        <f t="shared" si="12"/>
        <v>0</v>
      </c>
      <c r="T153" s="161">
        <f t="shared" si="9"/>
        <v>0</v>
      </c>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row>
    <row r="154" spans="1:68" ht="14.25" customHeight="1" x14ac:dyDescent="0.25">
      <c r="A154" s="356">
        <v>332</v>
      </c>
      <c r="B154" s="316"/>
      <c r="C154" s="316"/>
      <c r="D154" s="338">
        <v>0</v>
      </c>
      <c r="E154" s="339">
        <f t="shared" si="13"/>
        <v>0</v>
      </c>
      <c r="F154" s="331"/>
      <c r="G154" s="331"/>
      <c r="H154" s="526"/>
      <c r="I154" s="527"/>
      <c r="J154" s="330"/>
      <c r="K154" s="113">
        <f>IF($H154=0,0,IF(($H154-$F154)&gt;=1,($H154-$F154)*#REF!,60))</f>
        <v>0</v>
      </c>
      <c r="L154" s="140"/>
      <c r="M154" s="113"/>
      <c r="N154" s="118"/>
      <c r="O154" s="505"/>
      <c r="P154" s="506"/>
      <c r="Q154" s="507"/>
      <c r="R154" s="159">
        <f t="shared" si="11"/>
        <v>0</v>
      </c>
      <c r="S154" s="259">
        <f t="shared" si="12"/>
        <v>0</v>
      </c>
      <c r="T154" s="161">
        <f t="shared" si="9"/>
        <v>0</v>
      </c>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row>
    <row r="155" spans="1:68" ht="14.25" customHeight="1" x14ac:dyDescent="0.25">
      <c r="A155" s="356">
        <v>333</v>
      </c>
      <c r="B155" s="316"/>
      <c r="C155" s="316"/>
      <c r="D155" s="338">
        <v>0</v>
      </c>
      <c r="E155" s="339">
        <f t="shared" si="13"/>
        <v>0</v>
      </c>
      <c r="F155" s="331"/>
      <c r="G155" s="331"/>
      <c r="H155" s="526"/>
      <c r="I155" s="527"/>
      <c r="J155" s="330"/>
      <c r="K155" s="113">
        <f>IF($H155=0,0,IF(($H155-$F155)&gt;=1,($H155-$F155)*#REF!,60))</f>
        <v>0</v>
      </c>
      <c r="L155" s="140"/>
      <c r="M155" s="113"/>
      <c r="N155" s="118"/>
      <c r="O155" s="505"/>
      <c r="P155" s="506"/>
      <c r="Q155" s="507"/>
      <c r="R155" s="159">
        <f t="shared" si="11"/>
        <v>0</v>
      </c>
      <c r="S155" s="259">
        <f t="shared" si="12"/>
        <v>0</v>
      </c>
      <c r="T155" s="161">
        <f t="shared" si="9"/>
        <v>0</v>
      </c>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row>
    <row r="156" spans="1:68" ht="14.25" hidden="1" customHeight="1" x14ac:dyDescent="0.25">
      <c r="A156" s="356">
        <v>334</v>
      </c>
      <c r="B156" s="316"/>
      <c r="C156" s="316"/>
      <c r="D156" s="338">
        <v>0</v>
      </c>
      <c r="E156" s="339">
        <f t="shared" si="13"/>
        <v>0</v>
      </c>
      <c r="F156" s="331"/>
      <c r="G156" s="331"/>
      <c r="H156" s="526"/>
      <c r="I156" s="527"/>
      <c r="J156" s="330"/>
      <c r="K156" s="113">
        <f>IF($H156=0,0,IF(($H156-$F156)&gt;=1,($H156-$F156)*#REF!,60))</f>
        <v>0</v>
      </c>
      <c r="L156" s="140"/>
      <c r="M156" s="113"/>
      <c r="N156" s="118"/>
      <c r="O156" s="505"/>
      <c r="P156" s="506"/>
      <c r="Q156" s="507"/>
      <c r="R156" s="159">
        <f t="shared" si="11"/>
        <v>0</v>
      </c>
      <c r="S156" s="160">
        <f t="shared" si="12"/>
        <v>0</v>
      </c>
      <c r="T156" s="161">
        <f t="shared" si="9"/>
        <v>0</v>
      </c>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row>
    <row r="157" spans="1:68" ht="14.25" hidden="1" customHeight="1" x14ac:dyDescent="0.25">
      <c r="A157" s="356">
        <v>335</v>
      </c>
      <c r="B157" s="316"/>
      <c r="C157" s="316"/>
      <c r="D157" s="338">
        <v>0</v>
      </c>
      <c r="E157" s="339">
        <f t="shared" si="13"/>
        <v>0</v>
      </c>
      <c r="F157" s="331"/>
      <c r="G157" s="331"/>
      <c r="H157" s="526"/>
      <c r="I157" s="527"/>
      <c r="J157" s="330"/>
      <c r="K157" s="113">
        <f>IF($H157=0,0,IF(($H157-$F157)&gt;=1,($H157-$F157)*#REF!,60))</f>
        <v>0</v>
      </c>
      <c r="L157" s="140"/>
      <c r="M157" s="113"/>
      <c r="N157" s="118"/>
      <c r="O157" s="505"/>
      <c r="P157" s="506"/>
      <c r="Q157" s="507"/>
      <c r="R157" s="159">
        <f t="shared" si="11"/>
        <v>0</v>
      </c>
      <c r="S157" s="160">
        <f t="shared" si="12"/>
        <v>0</v>
      </c>
      <c r="T157" s="161">
        <f t="shared" si="9"/>
        <v>0</v>
      </c>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row>
    <row r="158" spans="1:68" ht="14.25" hidden="1" customHeight="1" x14ac:dyDescent="0.25">
      <c r="A158" s="356">
        <v>336</v>
      </c>
      <c r="B158" s="316"/>
      <c r="C158" s="316"/>
      <c r="D158" s="338">
        <v>0</v>
      </c>
      <c r="E158" s="339">
        <f t="shared" si="13"/>
        <v>0</v>
      </c>
      <c r="F158" s="331"/>
      <c r="G158" s="331"/>
      <c r="H158" s="526"/>
      <c r="I158" s="527"/>
      <c r="J158" s="330"/>
      <c r="K158" s="113">
        <f>IF($H158=0,0,IF(($H158-$F158)&gt;=1,($H158-$F158)*#REF!,60))</f>
        <v>0</v>
      </c>
      <c r="L158" s="140"/>
      <c r="M158" s="113"/>
      <c r="N158" s="118"/>
      <c r="O158" s="505"/>
      <c r="P158" s="506"/>
      <c r="Q158" s="507"/>
      <c r="R158" s="159">
        <f t="shared" si="11"/>
        <v>0</v>
      </c>
      <c r="S158" s="160">
        <f t="shared" si="12"/>
        <v>0</v>
      </c>
      <c r="T158" s="161">
        <f t="shared" si="9"/>
        <v>0</v>
      </c>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row>
    <row r="159" spans="1:68" ht="14.25" hidden="1" customHeight="1" x14ac:dyDescent="0.25">
      <c r="A159" s="356">
        <v>337</v>
      </c>
      <c r="B159" s="316"/>
      <c r="C159" s="316"/>
      <c r="D159" s="338">
        <v>0</v>
      </c>
      <c r="E159" s="339">
        <f t="shared" si="13"/>
        <v>0</v>
      </c>
      <c r="F159" s="331"/>
      <c r="G159" s="331"/>
      <c r="H159" s="526"/>
      <c r="I159" s="527"/>
      <c r="J159" s="330"/>
      <c r="K159" s="113">
        <f>IF($H159=0,0,IF(($H159-$F159)&gt;=1,($H159-$F159)*#REF!,60))</f>
        <v>0</v>
      </c>
      <c r="L159" s="140"/>
      <c r="M159" s="113"/>
      <c r="N159" s="118"/>
      <c r="O159" s="505"/>
      <c r="P159" s="506"/>
      <c r="Q159" s="507"/>
      <c r="R159" s="159">
        <f t="shared" si="11"/>
        <v>0</v>
      </c>
      <c r="S159" s="160">
        <f t="shared" si="12"/>
        <v>0</v>
      </c>
      <c r="T159" s="161">
        <f t="shared" si="9"/>
        <v>0</v>
      </c>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row>
    <row r="160" spans="1:68" ht="14.25" hidden="1" customHeight="1" x14ac:dyDescent="0.25">
      <c r="A160" s="356">
        <v>338</v>
      </c>
      <c r="B160" s="316"/>
      <c r="C160" s="316"/>
      <c r="D160" s="338">
        <v>0</v>
      </c>
      <c r="E160" s="339">
        <f t="shared" si="13"/>
        <v>0</v>
      </c>
      <c r="F160" s="331"/>
      <c r="G160" s="331"/>
      <c r="H160" s="526"/>
      <c r="I160" s="527"/>
      <c r="J160" s="330"/>
      <c r="K160" s="113">
        <f>IF($H160=0,0,IF(($H160-$F160)&gt;=1,($H160-$F160)*#REF!,60))</f>
        <v>0</v>
      </c>
      <c r="L160" s="140"/>
      <c r="M160" s="113"/>
      <c r="N160" s="118"/>
      <c r="O160" s="505"/>
      <c r="P160" s="506"/>
      <c r="Q160" s="507"/>
      <c r="R160" s="159">
        <f t="shared" si="11"/>
        <v>0</v>
      </c>
      <c r="S160" s="160">
        <f t="shared" si="12"/>
        <v>0</v>
      </c>
      <c r="T160" s="161">
        <f t="shared" si="9"/>
        <v>0</v>
      </c>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row>
    <row r="161" spans="1:68" ht="14.25" hidden="1" customHeight="1" x14ac:dyDescent="0.25">
      <c r="A161" s="356">
        <v>339</v>
      </c>
      <c r="B161" s="316"/>
      <c r="C161" s="316"/>
      <c r="D161" s="338">
        <v>0</v>
      </c>
      <c r="E161" s="339">
        <f t="shared" si="13"/>
        <v>0</v>
      </c>
      <c r="F161" s="331"/>
      <c r="G161" s="331"/>
      <c r="H161" s="526"/>
      <c r="I161" s="527"/>
      <c r="J161" s="330"/>
      <c r="K161" s="113">
        <f>IF($H161=0,0,IF(($H161-$F161)&gt;=1,($H161-$F161)*#REF!,60))</f>
        <v>0</v>
      </c>
      <c r="L161" s="140"/>
      <c r="M161" s="113"/>
      <c r="N161" s="118"/>
      <c r="O161" s="505"/>
      <c r="P161" s="506"/>
      <c r="Q161" s="507"/>
      <c r="R161" s="159">
        <f t="shared" si="11"/>
        <v>0</v>
      </c>
      <c r="S161" s="160">
        <f t="shared" si="12"/>
        <v>0</v>
      </c>
      <c r="T161" s="161">
        <f t="shared" si="9"/>
        <v>0</v>
      </c>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row>
    <row r="162" spans="1:68" ht="14.25" hidden="1" customHeight="1" x14ac:dyDescent="0.25">
      <c r="A162" s="356">
        <v>340</v>
      </c>
      <c r="B162" s="316"/>
      <c r="C162" s="316"/>
      <c r="D162" s="338">
        <v>0</v>
      </c>
      <c r="E162" s="339">
        <f t="shared" si="13"/>
        <v>0</v>
      </c>
      <c r="F162" s="331"/>
      <c r="G162" s="331"/>
      <c r="H162" s="526"/>
      <c r="I162" s="527"/>
      <c r="J162" s="330"/>
      <c r="K162" s="113">
        <f>IF($H162=0,0,IF(($H162-$F162)&gt;=1,($H162-$F162)*#REF!,60))</f>
        <v>0</v>
      </c>
      <c r="L162" s="140"/>
      <c r="M162" s="113"/>
      <c r="N162" s="118"/>
      <c r="O162" s="505"/>
      <c r="P162" s="506"/>
      <c r="Q162" s="507"/>
      <c r="R162" s="159">
        <f t="shared" si="11"/>
        <v>0</v>
      </c>
      <c r="S162" s="160">
        <f t="shared" si="12"/>
        <v>0</v>
      </c>
      <c r="T162" s="161">
        <f t="shared" si="9"/>
        <v>0</v>
      </c>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row>
    <row r="163" spans="1:68" ht="14.25" hidden="1" customHeight="1" x14ac:dyDescent="0.25">
      <c r="A163" s="356">
        <v>341</v>
      </c>
      <c r="B163" s="316"/>
      <c r="C163" s="316"/>
      <c r="D163" s="338">
        <v>0</v>
      </c>
      <c r="E163" s="339">
        <f t="shared" si="13"/>
        <v>0</v>
      </c>
      <c r="F163" s="331"/>
      <c r="G163" s="331"/>
      <c r="H163" s="526"/>
      <c r="I163" s="527"/>
      <c r="J163" s="330"/>
      <c r="K163" s="113">
        <f>IF($H163=0,0,IF(($H163-$F163)&gt;=1,($H163-$F163)*#REF!,60))</f>
        <v>0</v>
      </c>
      <c r="L163" s="140"/>
      <c r="M163" s="113"/>
      <c r="N163" s="118"/>
      <c r="O163" s="505"/>
      <c r="P163" s="506"/>
      <c r="Q163" s="507"/>
      <c r="R163" s="159">
        <f t="shared" si="11"/>
        <v>0</v>
      </c>
      <c r="S163" s="160">
        <f t="shared" si="12"/>
        <v>0</v>
      </c>
      <c r="T163" s="161">
        <f t="shared" si="9"/>
        <v>0</v>
      </c>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row>
    <row r="164" spans="1:68" ht="14.25" hidden="1" customHeight="1" x14ac:dyDescent="0.25">
      <c r="A164" s="356">
        <v>342</v>
      </c>
      <c r="B164" s="316"/>
      <c r="C164" s="316"/>
      <c r="D164" s="338">
        <v>0</v>
      </c>
      <c r="E164" s="339">
        <f t="shared" si="13"/>
        <v>0</v>
      </c>
      <c r="F164" s="331"/>
      <c r="G164" s="331"/>
      <c r="H164" s="526"/>
      <c r="I164" s="527"/>
      <c r="J164" s="330"/>
      <c r="K164" s="113">
        <f>IF($H164=0,0,IF(($H164-$F164)&gt;=1,($H164-$F164)*#REF!,60))</f>
        <v>0</v>
      </c>
      <c r="L164" s="140"/>
      <c r="M164" s="113"/>
      <c r="N164" s="118"/>
      <c r="O164" s="505"/>
      <c r="P164" s="506"/>
      <c r="Q164" s="507"/>
      <c r="R164" s="159">
        <f t="shared" si="11"/>
        <v>0</v>
      </c>
      <c r="S164" s="160">
        <f t="shared" si="12"/>
        <v>0</v>
      </c>
      <c r="T164" s="161">
        <f t="shared" si="9"/>
        <v>0</v>
      </c>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row>
    <row r="165" spans="1:68" ht="14.25" hidden="1" customHeight="1" x14ac:dyDescent="0.25">
      <c r="A165" s="356">
        <v>343</v>
      </c>
      <c r="B165" s="316"/>
      <c r="C165" s="316"/>
      <c r="D165" s="338">
        <v>0</v>
      </c>
      <c r="E165" s="339">
        <f t="shared" si="13"/>
        <v>0</v>
      </c>
      <c r="F165" s="331"/>
      <c r="G165" s="331"/>
      <c r="H165" s="526"/>
      <c r="I165" s="527"/>
      <c r="J165" s="330"/>
      <c r="K165" s="113">
        <f>IF($H165=0,0,IF(($H165-$F165)&gt;=1,($H165-$F165)*#REF!,60))</f>
        <v>0</v>
      </c>
      <c r="L165" s="140"/>
      <c r="M165" s="113"/>
      <c r="N165" s="118"/>
      <c r="O165" s="505"/>
      <c r="P165" s="506"/>
      <c r="Q165" s="507"/>
      <c r="R165" s="159">
        <f t="shared" si="11"/>
        <v>0</v>
      </c>
      <c r="S165" s="160">
        <f t="shared" si="12"/>
        <v>0</v>
      </c>
      <c r="T165" s="161">
        <f t="shared" si="9"/>
        <v>0</v>
      </c>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row>
    <row r="166" spans="1:68" ht="14.25" hidden="1" customHeight="1" x14ac:dyDescent="0.25">
      <c r="A166" s="356">
        <v>344</v>
      </c>
      <c r="B166" s="316"/>
      <c r="C166" s="316"/>
      <c r="D166" s="338">
        <v>0</v>
      </c>
      <c r="E166" s="339">
        <f t="shared" si="13"/>
        <v>0</v>
      </c>
      <c r="F166" s="331"/>
      <c r="G166" s="331"/>
      <c r="H166" s="526"/>
      <c r="I166" s="527"/>
      <c r="J166" s="330"/>
      <c r="K166" s="113">
        <f>IF($H166=0,0,IF(($H166-$F166)&gt;=1,($H166-$F166)*#REF!,60))</f>
        <v>0</v>
      </c>
      <c r="L166" s="140"/>
      <c r="M166" s="113"/>
      <c r="N166" s="118"/>
      <c r="O166" s="505"/>
      <c r="P166" s="506"/>
      <c r="Q166" s="507"/>
      <c r="R166" s="159">
        <f t="shared" si="11"/>
        <v>0</v>
      </c>
      <c r="S166" s="160">
        <f t="shared" si="12"/>
        <v>0</v>
      </c>
      <c r="T166" s="161">
        <f t="shared" si="9"/>
        <v>0</v>
      </c>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row>
    <row r="167" spans="1:68" ht="14.25" hidden="1" customHeight="1" x14ac:dyDescent="0.25">
      <c r="A167" s="356">
        <v>345</v>
      </c>
      <c r="B167" s="316"/>
      <c r="C167" s="316"/>
      <c r="D167" s="338">
        <v>0</v>
      </c>
      <c r="E167" s="339">
        <f t="shared" si="13"/>
        <v>0</v>
      </c>
      <c r="F167" s="331"/>
      <c r="G167" s="331"/>
      <c r="H167" s="526"/>
      <c r="I167" s="527"/>
      <c r="J167" s="330"/>
      <c r="K167" s="113">
        <f>IF($H167=0,0,IF(($H167-$F167)&gt;=1,($H167-$F167)*#REF!,60))</f>
        <v>0</v>
      </c>
      <c r="L167" s="140"/>
      <c r="M167" s="113"/>
      <c r="N167" s="118"/>
      <c r="O167" s="505"/>
      <c r="P167" s="506"/>
      <c r="Q167" s="507"/>
      <c r="R167" s="159">
        <f t="shared" si="11"/>
        <v>0</v>
      </c>
      <c r="S167" s="160">
        <f t="shared" si="12"/>
        <v>0</v>
      </c>
      <c r="T167" s="161">
        <f t="shared" si="9"/>
        <v>0</v>
      </c>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row>
    <row r="168" spans="1:68" ht="14.25" hidden="1" customHeight="1" x14ac:dyDescent="0.25">
      <c r="A168" s="356">
        <v>346</v>
      </c>
      <c r="B168" s="316"/>
      <c r="C168" s="316"/>
      <c r="D168" s="338">
        <v>0</v>
      </c>
      <c r="E168" s="339">
        <f t="shared" si="13"/>
        <v>0</v>
      </c>
      <c r="F168" s="331"/>
      <c r="G168" s="331"/>
      <c r="H168" s="526"/>
      <c r="I168" s="527"/>
      <c r="J168" s="330"/>
      <c r="K168" s="113">
        <f>IF($H168=0,0,IF(($H168-$F168)&gt;=1,($H168-$F168)*#REF!,60))</f>
        <v>0</v>
      </c>
      <c r="L168" s="140"/>
      <c r="M168" s="113"/>
      <c r="N168" s="118"/>
      <c r="O168" s="505"/>
      <c r="P168" s="506"/>
      <c r="Q168" s="507"/>
      <c r="R168" s="159">
        <f t="shared" si="11"/>
        <v>0</v>
      </c>
      <c r="S168" s="160">
        <f t="shared" si="12"/>
        <v>0</v>
      </c>
      <c r="T168" s="161">
        <f t="shared" si="9"/>
        <v>0</v>
      </c>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row>
    <row r="169" spans="1:68" ht="14.25" hidden="1" customHeight="1" x14ac:dyDescent="0.25">
      <c r="A169" s="356">
        <v>347</v>
      </c>
      <c r="B169" s="316"/>
      <c r="C169" s="316"/>
      <c r="D169" s="338">
        <v>0</v>
      </c>
      <c r="E169" s="339">
        <f t="shared" si="13"/>
        <v>0</v>
      </c>
      <c r="F169" s="331"/>
      <c r="G169" s="331"/>
      <c r="H169" s="526"/>
      <c r="I169" s="527"/>
      <c r="J169" s="330"/>
      <c r="K169" s="113">
        <f>IF($H169=0,0,IF(($H169-$F169)&gt;=1,($H169-$F169)*#REF!,60))</f>
        <v>0</v>
      </c>
      <c r="L169" s="140"/>
      <c r="M169" s="113"/>
      <c r="N169" s="118"/>
      <c r="O169" s="505"/>
      <c r="P169" s="506"/>
      <c r="Q169" s="507"/>
      <c r="R169" s="159">
        <f t="shared" si="11"/>
        <v>0</v>
      </c>
      <c r="S169" s="160">
        <f t="shared" si="12"/>
        <v>0</v>
      </c>
      <c r="T169" s="161">
        <f t="shared" si="9"/>
        <v>0</v>
      </c>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row>
    <row r="170" spans="1:68" ht="14.25" hidden="1" customHeight="1" x14ac:dyDescent="0.25">
      <c r="A170" s="356">
        <v>348</v>
      </c>
      <c r="B170" s="316"/>
      <c r="C170" s="316"/>
      <c r="D170" s="338">
        <v>0</v>
      </c>
      <c r="E170" s="339">
        <f t="shared" si="13"/>
        <v>0</v>
      </c>
      <c r="F170" s="331"/>
      <c r="G170" s="331"/>
      <c r="H170" s="526"/>
      <c r="I170" s="527"/>
      <c r="J170" s="330"/>
      <c r="K170" s="113">
        <f>IF($H170=0,0,IF(($H170-$F170)&gt;=1,($H170-$F170)*#REF!,60))</f>
        <v>0</v>
      </c>
      <c r="L170" s="140"/>
      <c r="M170" s="113"/>
      <c r="N170" s="118"/>
      <c r="O170" s="505"/>
      <c r="P170" s="506"/>
      <c r="Q170" s="507"/>
      <c r="R170" s="159">
        <f t="shared" si="11"/>
        <v>0</v>
      </c>
      <c r="S170" s="160">
        <f t="shared" si="12"/>
        <v>0</v>
      </c>
      <c r="T170" s="161">
        <f t="shared" si="9"/>
        <v>0</v>
      </c>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row>
    <row r="171" spans="1:68" ht="14.25" hidden="1" customHeight="1" x14ac:dyDescent="0.25">
      <c r="A171" s="356">
        <v>349</v>
      </c>
      <c r="B171" s="316"/>
      <c r="C171" s="316"/>
      <c r="D171" s="338">
        <v>0</v>
      </c>
      <c r="E171" s="339">
        <f t="shared" si="13"/>
        <v>0</v>
      </c>
      <c r="F171" s="331"/>
      <c r="G171" s="331"/>
      <c r="H171" s="526"/>
      <c r="I171" s="527"/>
      <c r="J171" s="330"/>
      <c r="K171" s="113">
        <f>IF($H171=0,0,IF(($H171-$F171)&gt;=1,($H171-$F171)*#REF!,60))</f>
        <v>0</v>
      </c>
      <c r="L171" s="140"/>
      <c r="M171" s="113"/>
      <c r="N171" s="118"/>
      <c r="O171" s="505"/>
      <c r="P171" s="506"/>
      <c r="Q171" s="507"/>
      <c r="R171" s="159">
        <f t="shared" si="11"/>
        <v>0</v>
      </c>
      <c r="S171" s="160">
        <f t="shared" si="12"/>
        <v>0</v>
      </c>
      <c r="T171" s="161">
        <f t="shared" si="9"/>
        <v>0</v>
      </c>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row>
    <row r="172" spans="1:68" ht="14.25" hidden="1" customHeight="1" x14ac:dyDescent="0.25">
      <c r="A172" s="356">
        <v>350</v>
      </c>
      <c r="B172" s="316"/>
      <c r="C172" s="316"/>
      <c r="D172" s="338">
        <v>0</v>
      </c>
      <c r="E172" s="339">
        <f t="shared" si="13"/>
        <v>0</v>
      </c>
      <c r="F172" s="331"/>
      <c r="G172" s="331"/>
      <c r="H172" s="526"/>
      <c r="I172" s="527"/>
      <c r="J172" s="330"/>
      <c r="K172" s="113">
        <f>IF($H172=0,0,IF(($H172-$F172)&gt;=1,($H172-$F172)*#REF!,60))</f>
        <v>0</v>
      </c>
      <c r="L172" s="140"/>
      <c r="M172" s="113"/>
      <c r="N172" s="118"/>
      <c r="O172" s="505"/>
      <c r="P172" s="506"/>
      <c r="Q172" s="507"/>
      <c r="R172" s="159">
        <f t="shared" si="11"/>
        <v>0</v>
      </c>
      <c r="S172" s="160">
        <f t="shared" si="12"/>
        <v>0</v>
      </c>
      <c r="T172" s="161">
        <f t="shared" si="9"/>
        <v>0</v>
      </c>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row>
    <row r="173" spans="1:68" ht="14.25" hidden="1" customHeight="1" x14ac:dyDescent="0.25">
      <c r="A173" s="356">
        <v>351</v>
      </c>
      <c r="B173" s="316"/>
      <c r="C173" s="316"/>
      <c r="D173" s="338">
        <v>0</v>
      </c>
      <c r="E173" s="339">
        <f t="shared" si="13"/>
        <v>0</v>
      </c>
      <c r="F173" s="331"/>
      <c r="G173" s="331"/>
      <c r="H173" s="526"/>
      <c r="I173" s="527"/>
      <c r="J173" s="330"/>
      <c r="K173" s="113">
        <f>IF($H173=0,0,IF(($H173-$F173)&gt;=1,($H173-$F173)*#REF!,60))</f>
        <v>0</v>
      </c>
      <c r="L173" s="140"/>
      <c r="M173" s="113"/>
      <c r="N173" s="118"/>
      <c r="O173" s="505"/>
      <c r="P173" s="506"/>
      <c r="Q173" s="507"/>
      <c r="R173" s="159">
        <f t="shared" si="11"/>
        <v>0</v>
      </c>
      <c r="S173" s="160">
        <f t="shared" si="12"/>
        <v>0</v>
      </c>
      <c r="T173" s="161">
        <f t="shared" si="9"/>
        <v>0</v>
      </c>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row>
    <row r="174" spans="1:68" ht="14.25" hidden="1" customHeight="1" x14ac:dyDescent="0.25">
      <c r="A174" s="356">
        <v>352</v>
      </c>
      <c r="B174" s="316"/>
      <c r="C174" s="316"/>
      <c r="D174" s="338">
        <v>0</v>
      </c>
      <c r="E174" s="339">
        <f t="shared" si="13"/>
        <v>0</v>
      </c>
      <c r="F174" s="331"/>
      <c r="G174" s="331"/>
      <c r="H174" s="526"/>
      <c r="I174" s="527"/>
      <c r="J174" s="330"/>
      <c r="K174" s="113">
        <f>IF($H174=0,0,IF(($H174-$F174)&gt;=1,($H174-$F174)*#REF!,60))</f>
        <v>0</v>
      </c>
      <c r="L174" s="140"/>
      <c r="M174" s="113"/>
      <c r="N174" s="118"/>
      <c r="O174" s="505"/>
      <c r="P174" s="506"/>
      <c r="Q174" s="507"/>
      <c r="R174" s="159">
        <f t="shared" si="11"/>
        <v>0</v>
      </c>
      <c r="S174" s="160">
        <f t="shared" si="12"/>
        <v>0</v>
      </c>
      <c r="T174" s="161">
        <f t="shared" si="9"/>
        <v>0</v>
      </c>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row>
    <row r="175" spans="1:68" ht="14.25" hidden="1" customHeight="1" x14ac:dyDescent="0.25">
      <c r="A175" s="356">
        <v>353</v>
      </c>
      <c r="B175" s="316"/>
      <c r="C175" s="316"/>
      <c r="D175" s="338">
        <v>0</v>
      </c>
      <c r="E175" s="339">
        <f t="shared" si="13"/>
        <v>0</v>
      </c>
      <c r="F175" s="331"/>
      <c r="G175" s="331"/>
      <c r="H175" s="526"/>
      <c r="I175" s="527"/>
      <c r="J175" s="330"/>
      <c r="K175" s="113">
        <f>IF($H175=0,0,IF(($H175-$F175)&gt;=1,($H175-$F175)*#REF!,60))</f>
        <v>0</v>
      </c>
      <c r="L175" s="140"/>
      <c r="M175" s="113"/>
      <c r="N175" s="118"/>
      <c r="O175" s="505"/>
      <c r="P175" s="506"/>
      <c r="Q175" s="507"/>
      <c r="R175" s="159">
        <f t="shared" si="11"/>
        <v>0</v>
      </c>
      <c r="S175" s="160">
        <f t="shared" si="12"/>
        <v>0</v>
      </c>
      <c r="T175" s="161">
        <f t="shared" si="9"/>
        <v>0</v>
      </c>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row>
    <row r="176" spans="1:68" ht="14.25" hidden="1" customHeight="1" x14ac:dyDescent="0.25">
      <c r="A176" s="356">
        <v>354</v>
      </c>
      <c r="B176" s="316"/>
      <c r="C176" s="316"/>
      <c r="D176" s="338">
        <v>0</v>
      </c>
      <c r="E176" s="339">
        <f t="shared" si="13"/>
        <v>0</v>
      </c>
      <c r="F176" s="331"/>
      <c r="G176" s="331"/>
      <c r="H176" s="526"/>
      <c r="I176" s="527"/>
      <c r="J176" s="330"/>
      <c r="K176" s="113">
        <f>IF($H176=0,0,IF(($H176-$F176)&gt;=1,($H176-$F176)*#REF!,60))</f>
        <v>0</v>
      </c>
      <c r="L176" s="140"/>
      <c r="M176" s="113"/>
      <c r="N176" s="118"/>
      <c r="O176" s="505"/>
      <c r="P176" s="506"/>
      <c r="Q176" s="507"/>
      <c r="R176" s="159">
        <f t="shared" si="11"/>
        <v>0</v>
      </c>
      <c r="S176" s="160">
        <f t="shared" si="12"/>
        <v>0</v>
      </c>
      <c r="T176" s="161">
        <f t="shared" si="9"/>
        <v>0</v>
      </c>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row>
    <row r="177" spans="1:68" ht="14.25" hidden="1" customHeight="1" x14ac:dyDescent="0.25">
      <c r="A177" s="356">
        <v>355</v>
      </c>
      <c r="B177" s="316"/>
      <c r="C177" s="316"/>
      <c r="D177" s="338">
        <v>0</v>
      </c>
      <c r="E177" s="339">
        <f t="shared" si="13"/>
        <v>0</v>
      </c>
      <c r="F177" s="331"/>
      <c r="G177" s="331"/>
      <c r="H177" s="526"/>
      <c r="I177" s="527"/>
      <c r="J177" s="330"/>
      <c r="K177" s="113">
        <f>IF($H177=0,0,IF(($H177-$F177)&gt;=1,($H177-$F177)*#REF!,60))</f>
        <v>0</v>
      </c>
      <c r="L177" s="140"/>
      <c r="M177" s="113"/>
      <c r="N177" s="118"/>
      <c r="O177" s="505"/>
      <c r="P177" s="506"/>
      <c r="Q177" s="507"/>
      <c r="R177" s="159">
        <f t="shared" si="11"/>
        <v>0</v>
      </c>
      <c r="S177" s="160">
        <f t="shared" si="12"/>
        <v>0</v>
      </c>
      <c r="T177" s="161">
        <f t="shared" si="9"/>
        <v>0</v>
      </c>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row>
    <row r="178" spans="1:68" ht="14.25" hidden="1" customHeight="1" x14ac:dyDescent="0.25">
      <c r="A178" s="356">
        <v>356</v>
      </c>
      <c r="B178" s="316"/>
      <c r="C178" s="316"/>
      <c r="D178" s="338">
        <v>0</v>
      </c>
      <c r="E178" s="339">
        <f t="shared" si="13"/>
        <v>0</v>
      </c>
      <c r="F178" s="331"/>
      <c r="G178" s="331"/>
      <c r="H178" s="526"/>
      <c r="I178" s="527"/>
      <c r="J178" s="330"/>
      <c r="K178" s="113">
        <f>IF($H178=0,0,IF(($H178-$F178)&gt;=1,($H178-$F178)*#REF!,60))</f>
        <v>0</v>
      </c>
      <c r="L178" s="140"/>
      <c r="M178" s="113"/>
      <c r="N178" s="118"/>
      <c r="O178" s="505"/>
      <c r="P178" s="506"/>
      <c r="Q178" s="507"/>
      <c r="R178" s="159">
        <f t="shared" si="11"/>
        <v>0</v>
      </c>
      <c r="S178" s="160">
        <f t="shared" si="12"/>
        <v>0</v>
      </c>
      <c r="T178" s="161">
        <f t="shared" si="9"/>
        <v>0</v>
      </c>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row>
    <row r="179" spans="1:68" ht="14.25" hidden="1" customHeight="1" x14ac:dyDescent="0.25">
      <c r="A179" s="356">
        <v>357</v>
      </c>
      <c r="B179" s="316"/>
      <c r="C179" s="316"/>
      <c r="D179" s="338">
        <v>0</v>
      </c>
      <c r="E179" s="339">
        <f t="shared" si="13"/>
        <v>0</v>
      </c>
      <c r="F179" s="331"/>
      <c r="G179" s="331"/>
      <c r="H179" s="526"/>
      <c r="I179" s="527"/>
      <c r="J179" s="330"/>
      <c r="K179" s="113">
        <f>IF($H179=0,0,IF(($H179-$F179)&gt;=1,($H179-$F179)*#REF!,60))</f>
        <v>0</v>
      </c>
      <c r="L179" s="140"/>
      <c r="M179" s="113"/>
      <c r="N179" s="118"/>
      <c r="O179" s="505"/>
      <c r="P179" s="506"/>
      <c r="Q179" s="507"/>
      <c r="R179" s="159">
        <f t="shared" si="11"/>
        <v>0</v>
      </c>
      <c r="S179" s="160">
        <f t="shared" si="12"/>
        <v>0</v>
      </c>
      <c r="T179" s="161">
        <f t="shared" si="9"/>
        <v>0</v>
      </c>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row>
    <row r="180" spans="1:68" ht="14.25" hidden="1" customHeight="1" x14ac:dyDescent="0.25">
      <c r="A180" s="356">
        <v>358</v>
      </c>
      <c r="B180" s="316"/>
      <c r="C180" s="316"/>
      <c r="D180" s="338">
        <v>0</v>
      </c>
      <c r="E180" s="339">
        <f t="shared" si="13"/>
        <v>0</v>
      </c>
      <c r="F180" s="331"/>
      <c r="G180" s="331"/>
      <c r="H180" s="526"/>
      <c r="I180" s="527"/>
      <c r="J180" s="330"/>
      <c r="K180" s="113">
        <f>IF($H180=0,0,IF(($H180-$F180)&gt;=1,($H180-$F180)*#REF!,60))</f>
        <v>0</v>
      </c>
      <c r="L180" s="140"/>
      <c r="M180" s="113"/>
      <c r="N180" s="118"/>
      <c r="O180" s="505"/>
      <c r="P180" s="506"/>
      <c r="Q180" s="507"/>
      <c r="R180" s="159">
        <f t="shared" si="11"/>
        <v>0</v>
      </c>
      <c r="S180" s="160">
        <f t="shared" si="12"/>
        <v>0</v>
      </c>
      <c r="T180" s="161">
        <f t="shared" si="9"/>
        <v>0</v>
      </c>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row>
    <row r="181" spans="1:68" ht="14.25" hidden="1" customHeight="1" x14ac:dyDescent="0.25">
      <c r="A181" s="356">
        <v>359</v>
      </c>
      <c r="B181" s="316"/>
      <c r="C181" s="316"/>
      <c r="D181" s="338">
        <v>0</v>
      </c>
      <c r="E181" s="339">
        <f t="shared" si="13"/>
        <v>0</v>
      </c>
      <c r="F181" s="331"/>
      <c r="G181" s="331"/>
      <c r="H181" s="526"/>
      <c r="I181" s="527"/>
      <c r="J181" s="330"/>
      <c r="K181" s="113">
        <f>IF($H181=0,0,IF(($H181-$F181)&gt;=1,($H181-$F181)*#REF!,60))</f>
        <v>0</v>
      </c>
      <c r="L181" s="140"/>
      <c r="M181" s="113"/>
      <c r="N181" s="118"/>
      <c r="O181" s="505"/>
      <c r="P181" s="506"/>
      <c r="Q181" s="507"/>
      <c r="R181" s="159">
        <f t="shared" si="11"/>
        <v>0</v>
      </c>
      <c r="S181" s="160">
        <f t="shared" si="12"/>
        <v>0</v>
      </c>
      <c r="T181" s="161">
        <f t="shared" si="9"/>
        <v>0</v>
      </c>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row>
    <row r="182" spans="1:68" ht="14.25" hidden="1" customHeight="1" x14ac:dyDescent="0.25">
      <c r="A182" s="356">
        <v>360</v>
      </c>
      <c r="B182" s="316"/>
      <c r="C182" s="316"/>
      <c r="D182" s="338">
        <v>0</v>
      </c>
      <c r="E182" s="339">
        <f t="shared" si="13"/>
        <v>0</v>
      </c>
      <c r="F182" s="331"/>
      <c r="G182" s="331"/>
      <c r="H182" s="526"/>
      <c r="I182" s="527"/>
      <c r="J182" s="330"/>
      <c r="K182" s="113">
        <f>IF($H182=0,0,IF(($H182-$F182)&gt;=1,($H182-$F182)*#REF!,60))</f>
        <v>0</v>
      </c>
      <c r="L182" s="140"/>
      <c r="M182" s="113"/>
      <c r="N182" s="118"/>
      <c r="O182" s="505"/>
      <c r="P182" s="506"/>
      <c r="Q182" s="507"/>
      <c r="R182" s="159">
        <f t="shared" si="11"/>
        <v>0</v>
      </c>
      <c r="S182" s="160">
        <f t="shared" si="12"/>
        <v>0</v>
      </c>
      <c r="T182" s="161">
        <f t="shared" si="9"/>
        <v>0</v>
      </c>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row>
    <row r="183" spans="1:68" ht="14.25" hidden="1" customHeight="1" x14ac:dyDescent="0.25">
      <c r="A183" s="356">
        <v>361</v>
      </c>
      <c r="B183" s="316"/>
      <c r="C183" s="316"/>
      <c r="D183" s="338">
        <v>0</v>
      </c>
      <c r="E183" s="339">
        <f t="shared" si="13"/>
        <v>0</v>
      </c>
      <c r="F183" s="331"/>
      <c r="G183" s="331"/>
      <c r="H183" s="526"/>
      <c r="I183" s="527"/>
      <c r="J183" s="330"/>
      <c r="K183" s="113">
        <f>IF($H183=0,0,IF(($H183-$F183)&gt;=1,($H183-$F183)*#REF!,60))</f>
        <v>0</v>
      </c>
      <c r="L183" s="140"/>
      <c r="M183" s="113"/>
      <c r="N183" s="118"/>
      <c r="O183" s="505"/>
      <c r="P183" s="506"/>
      <c r="Q183" s="507"/>
      <c r="R183" s="159">
        <f t="shared" si="11"/>
        <v>0</v>
      </c>
      <c r="S183" s="160">
        <f t="shared" si="12"/>
        <v>0</v>
      </c>
      <c r="T183" s="161">
        <f t="shared" si="9"/>
        <v>0</v>
      </c>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row>
    <row r="184" spans="1:68" ht="14.25" hidden="1" customHeight="1" x14ac:dyDescent="0.25">
      <c r="A184" s="356">
        <v>362</v>
      </c>
      <c r="B184" s="316"/>
      <c r="C184" s="316"/>
      <c r="D184" s="338">
        <v>0</v>
      </c>
      <c r="E184" s="339">
        <f t="shared" si="13"/>
        <v>0</v>
      </c>
      <c r="F184" s="331"/>
      <c r="G184" s="331"/>
      <c r="H184" s="526"/>
      <c r="I184" s="527"/>
      <c r="J184" s="330"/>
      <c r="K184" s="113">
        <f>IF($H184=0,0,IF(($H184-$F184)&gt;=1,($H184-$F184)*#REF!,60))</f>
        <v>0</v>
      </c>
      <c r="L184" s="140"/>
      <c r="M184" s="113"/>
      <c r="N184" s="118"/>
      <c r="O184" s="505"/>
      <c r="P184" s="506"/>
      <c r="Q184" s="507"/>
      <c r="R184" s="159">
        <f t="shared" si="11"/>
        <v>0</v>
      </c>
      <c r="S184" s="160">
        <f t="shared" si="12"/>
        <v>0</v>
      </c>
      <c r="T184" s="161">
        <f t="shared" si="9"/>
        <v>0</v>
      </c>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row>
    <row r="185" spans="1:68" ht="14.25" hidden="1" customHeight="1" x14ac:dyDescent="0.25">
      <c r="A185" s="356">
        <v>363</v>
      </c>
      <c r="B185" s="316"/>
      <c r="C185" s="316"/>
      <c r="D185" s="338">
        <v>0</v>
      </c>
      <c r="E185" s="339">
        <f t="shared" si="13"/>
        <v>0</v>
      </c>
      <c r="F185" s="331"/>
      <c r="G185" s="331"/>
      <c r="H185" s="526"/>
      <c r="I185" s="527"/>
      <c r="J185" s="330"/>
      <c r="K185" s="113">
        <f>IF($H185=0,0,IF(($H185-$F185)&gt;=1,($H185-$F185)*#REF!,60))</f>
        <v>0</v>
      </c>
      <c r="L185" s="140"/>
      <c r="M185" s="113"/>
      <c r="N185" s="118"/>
      <c r="O185" s="505"/>
      <c r="P185" s="506"/>
      <c r="Q185" s="507"/>
      <c r="R185" s="159">
        <f t="shared" si="11"/>
        <v>0</v>
      </c>
      <c r="S185" s="160">
        <f t="shared" si="12"/>
        <v>0</v>
      </c>
      <c r="T185" s="161">
        <f t="shared" si="9"/>
        <v>0</v>
      </c>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row>
    <row r="186" spans="1:68" ht="14.25" hidden="1" customHeight="1" x14ac:dyDescent="0.25">
      <c r="A186" s="356">
        <v>364</v>
      </c>
      <c r="B186" s="316"/>
      <c r="C186" s="316"/>
      <c r="D186" s="338">
        <v>0</v>
      </c>
      <c r="E186" s="339">
        <f t="shared" si="13"/>
        <v>0</v>
      </c>
      <c r="F186" s="331"/>
      <c r="G186" s="331"/>
      <c r="H186" s="526"/>
      <c r="I186" s="527"/>
      <c r="J186" s="330"/>
      <c r="K186" s="113">
        <f>IF($H186=0,0,IF(($H186-$F186)&gt;=1,($H186-$F186)*#REF!,60))</f>
        <v>0</v>
      </c>
      <c r="L186" s="140"/>
      <c r="M186" s="113"/>
      <c r="N186" s="118"/>
      <c r="O186" s="505"/>
      <c r="P186" s="506"/>
      <c r="Q186" s="507"/>
      <c r="R186" s="159">
        <f t="shared" si="11"/>
        <v>0</v>
      </c>
      <c r="S186" s="160">
        <f t="shared" si="12"/>
        <v>0</v>
      </c>
      <c r="T186" s="161">
        <f t="shared" si="9"/>
        <v>0</v>
      </c>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row>
    <row r="187" spans="1:68" ht="14.25" hidden="1" customHeight="1" x14ac:dyDescent="0.25">
      <c r="A187" s="356">
        <v>365</v>
      </c>
      <c r="B187" s="316"/>
      <c r="C187" s="316"/>
      <c r="D187" s="338">
        <v>0</v>
      </c>
      <c r="E187" s="339">
        <f t="shared" si="13"/>
        <v>0</v>
      </c>
      <c r="F187" s="331"/>
      <c r="G187" s="331"/>
      <c r="H187" s="526"/>
      <c r="I187" s="527"/>
      <c r="J187" s="330"/>
      <c r="K187" s="113">
        <f>IF($H187=0,0,IF(($H187-$F187)&gt;=1,($H187-$F187)*#REF!,60))</f>
        <v>0</v>
      </c>
      <c r="L187" s="140"/>
      <c r="M187" s="113"/>
      <c r="N187" s="118"/>
      <c r="O187" s="505"/>
      <c r="P187" s="506"/>
      <c r="Q187" s="507"/>
      <c r="R187" s="159">
        <f t="shared" si="11"/>
        <v>0</v>
      </c>
      <c r="S187" s="160">
        <f t="shared" si="12"/>
        <v>0</v>
      </c>
      <c r="T187" s="161">
        <f t="shared" ref="T187:T221" si="14">R187-S187</f>
        <v>0</v>
      </c>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row>
    <row r="188" spans="1:68" ht="14.25" hidden="1" customHeight="1" x14ac:dyDescent="0.25">
      <c r="A188" s="356">
        <v>366</v>
      </c>
      <c r="B188" s="316"/>
      <c r="C188" s="316"/>
      <c r="D188" s="338">
        <v>0</v>
      </c>
      <c r="E188" s="339">
        <f t="shared" ref="E188:E221" si="15">D188*0.6</f>
        <v>0</v>
      </c>
      <c r="F188" s="331"/>
      <c r="G188" s="331"/>
      <c r="H188" s="526"/>
      <c r="I188" s="527"/>
      <c r="J188" s="330"/>
      <c r="K188" s="113">
        <f>IF($H188=0,0,IF(($H188-$F188)&gt;=1,($H188-$F188)*#REF!,60))</f>
        <v>0</v>
      </c>
      <c r="L188" s="140"/>
      <c r="M188" s="113"/>
      <c r="N188" s="118"/>
      <c r="O188" s="505"/>
      <c r="P188" s="506"/>
      <c r="Q188" s="507"/>
      <c r="R188" s="159">
        <f t="shared" ref="R188:R221" si="16">E188+J188</f>
        <v>0</v>
      </c>
      <c r="S188" s="160">
        <f t="shared" ref="S188:S221" si="17">IF(J188-K188&gt;0,J188-K188,0)</f>
        <v>0</v>
      </c>
      <c r="T188" s="161">
        <f t="shared" si="14"/>
        <v>0</v>
      </c>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row>
    <row r="189" spans="1:68" ht="14.25" hidden="1" customHeight="1" x14ac:dyDescent="0.25">
      <c r="A189" s="356">
        <v>367</v>
      </c>
      <c r="B189" s="316"/>
      <c r="C189" s="316"/>
      <c r="D189" s="338">
        <v>0</v>
      </c>
      <c r="E189" s="339">
        <f t="shared" si="15"/>
        <v>0</v>
      </c>
      <c r="F189" s="331"/>
      <c r="G189" s="331"/>
      <c r="H189" s="526"/>
      <c r="I189" s="527"/>
      <c r="J189" s="330"/>
      <c r="K189" s="113">
        <f>IF($H189=0,0,IF(($H189-$F189)&gt;=1,($H189-$F189)*#REF!,60))</f>
        <v>0</v>
      </c>
      <c r="L189" s="140"/>
      <c r="M189" s="113"/>
      <c r="N189" s="118"/>
      <c r="O189" s="505"/>
      <c r="P189" s="506"/>
      <c r="Q189" s="507"/>
      <c r="R189" s="159">
        <f t="shared" si="16"/>
        <v>0</v>
      </c>
      <c r="S189" s="160">
        <f t="shared" si="17"/>
        <v>0</v>
      </c>
      <c r="T189" s="161">
        <f t="shared" si="14"/>
        <v>0</v>
      </c>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row>
    <row r="190" spans="1:68" ht="14.25" hidden="1" customHeight="1" x14ac:dyDescent="0.25">
      <c r="A190" s="356">
        <v>368</v>
      </c>
      <c r="B190" s="316"/>
      <c r="C190" s="316"/>
      <c r="D190" s="338">
        <v>0</v>
      </c>
      <c r="E190" s="339">
        <f t="shared" si="15"/>
        <v>0</v>
      </c>
      <c r="F190" s="331"/>
      <c r="G190" s="331"/>
      <c r="H190" s="526"/>
      <c r="I190" s="527"/>
      <c r="J190" s="330"/>
      <c r="K190" s="113">
        <f>IF($H190=0,0,IF(($H190-$F190)&gt;=1,($H190-$F190)*#REF!,60))</f>
        <v>0</v>
      </c>
      <c r="L190" s="140"/>
      <c r="M190" s="113"/>
      <c r="N190" s="118"/>
      <c r="O190" s="505"/>
      <c r="P190" s="506"/>
      <c r="Q190" s="507"/>
      <c r="R190" s="159">
        <f t="shared" si="16"/>
        <v>0</v>
      </c>
      <c r="S190" s="160">
        <f t="shared" si="17"/>
        <v>0</v>
      </c>
      <c r="T190" s="161">
        <f t="shared" si="14"/>
        <v>0</v>
      </c>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row>
    <row r="191" spans="1:68" ht="14.25" hidden="1" customHeight="1" x14ac:dyDescent="0.25">
      <c r="A191" s="356">
        <v>369</v>
      </c>
      <c r="B191" s="316"/>
      <c r="C191" s="316"/>
      <c r="D191" s="338">
        <v>0</v>
      </c>
      <c r="E191" s="339">
        <f t="shared" si="15"/>
        <v>0</v>
      </c>
      <c r="F191" s="331"/>
      <c r="G191" s="331"/>
      <c r="H191" s="526"/>
      <c r="I191" s="527"/>
      <c r="J191" s="330"/>
      <c r="K191" s="113">
        <f>IF($H191=0,0,IF(($H191-$F191)&gt;=1,($H191-$F191)*#REF!,60))</f>
        <v>0</v>
      </c>
      <c r="L191" s="140"/>
      <c r="M191" s="113"/>
      <c r="N191" s="118"/>
      <c r="O191" s="505"/>
      <c r="P191" s="506"/>
      <c r="Q191" s="507"/>
      <c r="R191" s="159">
        <f t="shared" si="16"/>
        <v>0</v>
      </c>
      <c r="S191" s="160">
        <f t="shared" si="17"/>
        <v>0</v>
      </c>
      <c r="T191" s="161">
        <f t="shared" si="14"/>
        <v>0</v>
      </c>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row>
    <row r="192" spans="1:68" ht="14.25" hidden="1" customHeight="1" x14ac:dyDescent="0.25">
      <c r="A192" s="356">
        <v>370</v>
      </c>
      <c r="B192" s="316"/>
      <c r="C192" s="316"/>
      <c r="D192" s="338">
        <v>0</v>
      </c>
      <c r="E192" s="339">
        <f t="shared" si="15"/>
        <v>0</v>
      </c>
      <c r="F192" s="331"/>
      <c r="G192" s="331"/>
      <c r="H192" s="526"/>
      <c r="I192" s="527"/>
      <c r="J192" s="330"/>
      <c r="K192" s="113">
        <f>IF($H192=0,0,IF(($H192-$F192)&gt;=1,($H192-$F192)*#REF!,60))</f>
        <v>0</v>
      </c>
      <c r="L192" s="140"/>
      <c r="M192" s="113"/>
      <c r="N192" s="118"/>
      <c r="O192" s="505"/>
      <c r="P192" s="506"/>
      <c r="Q192" s="507"/>
      <c r="R192" s="159">
        <f t="shared" si="16"/>
        <v>0</v>
      </c>
      <c r="S192" s="160">
        <f t="shared" si="17"/>
        <v>0</v>
      </c>
      <c r="T192" s="161">
        <f t="shared" si="14"/>
        <v>0</v>
      </c>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row>
    <row r="193" spans="1:68" ht="14.25" hidden="1" customHeight="1" x14ac:dyDescent="0.25">
      <c r="A193" s="356">
        <v>371</v>
      </c>
      <c r="B193" s="316"/>
      <c r="C193" s="316"/>
      <c r="D193" s="338">
        <v>0</v>
      </c>
      <c r="E193" s="339">
        <f t="shared" si="15"/>
        <v>0</v>
      </c>
      <c r="F193" s="331"/>
      <c r="G193" s="331"/>
      <c r="H193" s="526"/>
      <c r="I193" s="527"/>
      <c r="J193" s="330"/>
      <c r="K193" s="113">
        <f>IF($H193=0,0,IF(($H193-$F193)&gt;=1,($H193-$F193)*#REF!,60))</f>
        <v>0</v>
      </c>
      <c r="L193" s="140"/>
      <c r="M193" s="113"/>
      <c r="N193" s="118"/>
      <c r="O193" s="505"/>
      <c r="P193" s="506"/>
      <c r="Q193" s="507"/>
      <c r="R193" s="159">
        <f t="shared" si="16"/>
        <v>0</v>
      </c>
      <c r="S193" s="160">
        <f t="shared" si="17"/>
        <v>0</v>
      </c>
      <c r="T193" s="161">
        <f t="shared" si="14"/>
        <v>0</v>
      </c>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row>
    <row r="194" spans="1:68" ht="14.25" hidden="1" customHeight="1" x14ac:dyDescent="0.25">
      <c r="A194" s="356">
        <v>372</v>
      </c>
      <c r="B194" s="316"/>
      <c r="C194" s="316"/>
      <c r="D194" s="338">
        <v>0</v>
      </c>
      <c r="E194" s="339">
        <f t="shared" si="15"/>
        <v>0</v>
      </c>
      <c r="F194" s="331"/>
      <c r="G194" s="331"/>
      <c r="H194" s="526"/>
      <c r="I194" s="527"/>
      <c r="J194" s="330"/>
      <c r="K194" s="113">
        <f>IF($H194=0,0,IF(($H194-$F194)&gt;=1,($H194-$F194)*#REF!,60))</f>
        <v>0</v>
      </c>
      <c r="L194" s="140"/>
      <c r="M194" s="113"/>
      <c r="N194" s="118"/>
      <c r="O194" s="505"/>
      <c r="P194" s="506"/>
      <c r="Q194" s="507"/>
      <c r="R194" s="159">
        <f t="shared" si="16"/>
        <v>0</v>
      </c>
      <c r="S194" s="160">
        <f t="shared" si="17"/>
        <v>0</v>
      </c>
      <c r="T194" s="161">
        <f t="shared" si="14"/>
        <v>0</v>
      </c>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row>
    <row r="195" spans="1:68" ht="14.25" hidden="1" customHeight="1" x14ac:dyDescent="0.25">
      <c r="A195" s="356">
        <v>373</v>
      </c>
      <c r="B195" s="316"/>
      <c r="C195" s="316"/>
      <c r="D195" s="338">
        <v>0</v>
      </c>
      <c r="E195" s="339">
        <f t="shared" si="15"/>
        <v>0</v>
      </c>
      <c r="F195" s="331"/>
      <c r="G195" s="331"/>
      <c r="H195" s="526"/>
      <c r="I195" s="527"/>
      <c r="J195" s="330"/>
      <c r="K195" s="113">
        <f>IF($H195=0,0,IF(($H195-$F195)&gt;=1,($H195-$F195)*#REF!,60))</f>
        <v>0</v>
      </c>
      <c r="L195" s="140"/>
      <c r="M195" s="113"/>
      <c r="N195" s="118"/>
      <c r="O195" s="505"/>
      <c r="P195" s="506"/>
      <c r="Q195" s="507"/>
      <c r="R195" s="159">
        <f t="shared" si="16"/>
        <v>0</v>
      </c>
      <c r="S195" s="160">
        <f t="shared" si="17"/>
        <v>0</v>
      </c>
      <c r="T195" s="161">
        <f t="shared" si="14"/>
        <v>0</v>
      </c>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row>
    <row r="196" spans="1:68" ht="14.25" hidden="1" customHeight="1" x14ac:dyDescent="0.25">
      <c r="A196" s="356">
        <v>374</v>
      </c>
      <c r="B196" s="316"/>
      <c r="C196" s="316"/>
      <c r="D196" s="338">
        <v>0</v>
      </c>
      <c r="E196" s="339">
        <f t="shared" si="15"/>
        <v>0</v>
      </c>
      <c r="F196" s="331"/>
      <c r="G196" s="331"/>
      <c r="H196" s="526"/>
      <c r="I196" s="527"/>
      <c r="J196" s="330"/>
      <c r="K196" s="113">
        <f>IF($H196=0,0,IF(($H196-$F196)&gt;=1,($H196-$F196)*#REF!,60))</f>
        <v>0</v>
      </c>
      <c r="L196" s="140"/>
      <c r="M196" s="113"/>
      <c r="N196" s="118"/>
      <c r="O196" s="505"/>
      <c r="P196" s="506"/>
      <c r="Q196" s="507"/>
      <c r="R196" s="159">
        <f t="shared" si="16"/>
        <v>0</v>
      </c>
      <c r="S196" s="160">
        <f t="shared" si="17"/>
        <v>0</v>
      </c>
      <c r="T196" s="161">
        <f t="shared" si="14"/>
        <v>0</v>
      </c>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row>
    <row r="197" spans="1:68" ht="14.25" hidden="1" customHeight="1" x14ac:dyDescent="0.25">
      <c r="A197" s="356">
        <v>375</v>
      </c>
      <c r="B197" s="316"/>
      <c r="C197" s="316"/>
      <c r="D197" s="338">
        <v>0</v>
      </c>
      <c r="E197" s="339">
        <f t="shared" si="15"/>
        <v>0</v>
      </c>
      <c r="F197" s="331"/>
      <c r="G197" s="331"/>
      <c r="H197" s="526"/>
      <c r="I197" s="527"/>
      <c r="J197" s="330"/>
      <c r="K197" s="113">
        <f>IF($H197=0,0,IF(($H197-$F197)&gt;=1,($H197-$F197)*#REF!,60))</f>
        <v>0</v>
      </c>
      <c r="L197" s="140"/>
      <c r="M197" s="113"/>
      <c r="N197" s="118"/>
      <c r="O197" s="505"/>
      <c r="P197" s="506"/>
      <c r="Q197" s="507"/>
      <c r="R197" s="159">
        <f t="shared" si="16"/>
        <v>0</v>
      </c>
      <c r="S197" s="160">
        <f t="shared" si="17"/>
        <v>0</v>
      </c>
      <c r="T197" s="161">
        <f t="shared" si="14"/>
        <v>0</v>
      </c>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row>
    <row r="198" spans="1:68" ht="14.25" hidden="1" customHeight="1" x14ac:dyDescent="0.25">
      <c r="A198" s="356">
        <v>376</v>
      </c>
      <c r="B198" s="316"/>
      <c r="C198" s="316"/>
      <c r="D198" s="338">
        <v>0</v>
      </c>
      <c r="E198" s="339">
        <f t="shared" si="15"/>
        <v>0</v>
      </c>
      <c r="F198" s="331"/>
      <c r="G198" s="331"/>
      <c r="H198" s="526"/>
      <c r="I198" s="527"/>
      <c r="J198" s="330"/>
      <c r="K198" s="113">
        <f>IF($H198=0,0,IF(($H198-$F198)&gt;=1,($H198-$F198)*#REF!,60))</f>
        <v>0</v>
      </c>
      <c r="L198" s="140"/>
      <c r="M198" s="113"/>
      <c r="N198" s="118"/>
      <c r="O198" s="505"/>
      <c r="P198" s="506"/>
      <c r="Q198" s="507"/>
      <c r="R198" s="159">
        <f t="shared" si="16"/>
        <v>0</v>
      </c>
      <c r="S198" s="160">
        <f t="shared" si="17"/>
        <v>0</v>
      </c>
      <c r="T198" s="161">
        <f t="shared" si="14"/>
        <v>0</v>
      </c>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row>
    <row r="199" spans="1:68" ht="14.25" hidden="1" customHeight="1" x14ac:dyDescent="0.25">
      <c r="A199" s="356">
        <v>377</v>
      </c>
      <c r="B199" s="316"/>
      <c r="C199" s="316"/>
      <c r="D199" s="338">
        <v>0</v>
      </c>
      <c r="E199" s="339">
        <f t="shared" si="15"/>
        <v>0</v>
      </c>
      <c r="F199" s="331"/>
      <c r="G199" s="331"/>
      <c r="H199" s="526"/>
      <c r="I199" s="527"/>
      <c r="J199" s="330"/>
      <c r="K199" s="113">
        <f>IF($H199=0,0,IF(($H199-$F199)&gt;=1,($H199-$F199)*#REF!,60))</f>
        <v>0</v>
      </c>
      <c r="L199" s="140"/>
      <c r="M199" s="113"/>
      <c r="N199" s="118"/>
      <c r="O199" s="505"/>
      <c r="P199" s="506"/>
      <c r="Q199" s="507"/>
      <c r="R199" s="159">
        <f t="shared" si="16"/>
        <v>0</v>
      </c>
      <c r="S199" s="160">
        <f t="shared" si="17"/>
        <v>0</v>
      </c>
      <c r="T199" s="161">
        <f t="shared" si="14"/>
        <v>0</v>
      </c>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row>
    <row r="200" spans="1:68" ht="14.25" hidden="1" customHeight="1" x14ac:dyDescent="0.25">
      <c r="A200" s="356">
        <v>378</v>
      </c>
      <c r="B200" s="316"/>
      <c r="C200" s="316"/>
      <c r="D200" s="338">
        <v>0</v>
      </c>
      <c r="E200" s="339">
        <f t="shared" si="15"/>
        <v>0</v>
      </c>
      <c r="F200" s="331"/>
      <c r="G200" s="331"/>
      <c r="H200" s="526"/>
      <c r="I200" s="527"/>
      <c r="J200" s="330"/>
      <c r="K200" s="113">
        <f>IF($H200=0,0,IF(($H200-$F200)&gt;=1,($H200-$F200)*#REF!,60))</f>
        <v>0</v>
      </c>
      <c r="L200" s="140"/>
      <c r="M200" s="113"/>
      <c r="N200" s="118"/>
      <c r="O200" s="505"/>
      <c r="P200" s="506"/>
      <c r="Q200" s="507"/>
      <c r="R200" s="159">
        <f t="shared" si="16"/>
        <v>0</v>
      </c>
      <c r="S200" s="160">
        <f t="shared" si="17"/>
        <v>0</v>
      </c>
      <c r="T200" s="161">
        <f t="shared" si="14"/>
        <v>0</v>
      </c>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row>
    <row r="201" spans="1:68" ht="14.25" hidden="1" customHeight="1" x14ac:dyDescent="0.25">
      <c r="A201" s="356">
        <v>379</v>
      </c>
      <c r="B201" s="316"/>
      <c r="C201" s="316"/>
      <c r="D201" s="338">
        <v>0</v>
      </c>
      <c r="E201" s="339">
        <f t="shared" si="15"/>
        <v>0</v>
      </c>
      <c r="F201" s="331"/>
      <c r="G201" s="331"/>
      <c r="H201" s="526"/>
      <c r="I201" s="527"/>
      <c r="J201" s="330"/>
      <c r="K201" s="113">
        <f>IF($H201=0,0,IF(($H201-$F201)&gt;=1,($H201-$F201)*#REF!,60))</f>
        <v>0</v>
      </c>
      <c r="L201" s="140"/>
      <c r="M201" s="113"/>
      <c r="N201" s="118"/>
      <c r="O201" s="505"/>
      <c r="P201" s="506"/>
      <c r="Q201" s="507"/>
      <c r="R201" s="159">
        <f t="shared" si="16"/>
        <v>0</v>
      </c>
      <c r="S201" s="160">
        <f t="shared" si="17"/>
        <v>0</v>
      </c>
      <c r="T201" s="161">
        <f t="shared" si="14"/>
        <v>0</v>
      </c>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row>
    <row r="202" spans="1:68" ht="14.25" hidden="1" customHeight="1" x14ac:dyDescent="0.25">
      <c r="A202" s="356">
        <v>380</v>
      </c>
      <c r="B202" s="316"/>
      <c r="C202" s="316"/>
      <c r="D202" s="338">
        <v>0</v>
      </c>
      <c r="E202" s="339">
        <f t="shared" si="15"/>
        <v>0</v>
      </c>
      <c r="F202" s="331"/>
      <c r="G202" s="331"/>
      <c r="H202" s="526"/>
      <c r="I202" s="527"/>
      <c r="J202" s="330"/>
      <c r="K202" s="113">
        <f>IF($H202=0,0,IF(($H202-$F202)&gt;=1,($H202-$F202)*#REF!,60))</f>
        <v>0</v>
      </c>
      <c r="L202" s="140"/>
      <c r="M202" s="113"/>
      <c r="N202" s="118"/>
      <c r="O202" s="505"/>
      <c r="P202" s="506"/>
      <c r="Q202" s="507"/>
      <c r="R202" s="159">
        <f t="shared" si="16"/>
        <v>0</v>
      </c>
      <c r="S202" s="160">
        <f t="shared" si="17"/>
        <v>0</v>
      </c>
      <c r="T202" s="161">
        <f t="shared" si="14"/>
        <v>0</v>
      </c>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row>
    <row r="203" spans="1:68" ht="14.25" hidden="1" customHeight="1" x14ac:dyDescent="0.25">
      <c r="A203" s="356">
        <v>381</v>
      </c>
      <c r="B203" s="316"/>
      <c r="C203" s="316"/>
      <c r="D203" s="338">
        <v>0</v>
      </c>
      <c r="E203" s="339">
        <f t="shared" si="15"/>
        <v>0</v>
      </c>
      <c r="F203" s="331"/>
      <c r="G203" s="331"/>
      <c r="H203" s="526"/>
      <c r="I203" s="527"/>
      <c r="J203" s="330"/>
      <c r="K203" s="113">
        <f>IF($H203=0,0,IF(($H203-$F203)&gt;=1,($H203-$F203)*#REF!,60))</f>
        <v>0</v>
      </c>
      <c r="L203" s="140"/>
      <c r="M203" s="113"/>
      <c r="N203" s="118"/>
      <c r="O203" s="505"/>
      <c r="P203" s="506"/>
      <c r="Q203" s="507"/>
      <c r="R203" s="159">
        <f t="shared" si="16"/>
        <v>0</v>
      </c>
      <c r="S203" s="160">
        <f t="shared" si="17"/>
        <v>0</v>
      </c>
      <c r="T203" s="161">
        <f t="shared" si="14"/>
        <v>0</v>
      </c>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row>
    <row r="204" spans="1:68" ht="14.25" hidden="1" customHeight="1" x14ac:dyDescent="0.25">
      <c r="A204" s="356">
        <v>382</v>
      </c>
      <c r="B204" s="316"/>
      <c r="C204" s="316"/>
      <c r="D204" s="338">
        <v>0</v>
      </c>
      <c r="E204" s="339">
        <f t="shared" si="15"/>
        <v>0</v>
      </c>
      <c r="F204" s="331"/>
      <c r="G204" s="331"/>
      <c r="H204" s="526"/>
      <c r="I204" s="527"/>
      <c r="J204" s="330"/>
      <c r="K204" s="113">
        <f>IF($H204=0,0,IF(($H204-$F204)&gt;=1,($H204-$F204)*#REF!,60))</f>
        <v>0</v>
      </c>
      <c r="L204" s="140"/>
      <c r="M204" s="113"/>
      <c r="N204" s="118"/>
      <c r="O204" s="505"/>
      <c r="P204" s="506"/>
      <c r="Q204" s="507"/>
      <c r="R204" s="159">
        <f t="shared" si="16"/>
        <v>0</v>
      </c>
      <c r="S204" s="160">
        <f t="shared" si="17"/>
        <v>0</v>
      </c>
      <c r="T204" s="161">
        <f t="shared" si="14"/>
        <v>0</v>
      </c>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row>
    <row r="205" spans="1:68" ht="14.25" hidden="1" customHeight="1" x14ac:dyDescent="0.25">
      <c r="A205" s="356">
        <v>383</v>
      </c>
      <c r="B205" s="316"/>
      <c r="C205" s="316"/>
      <c r="D205" s="338">
        <v>0</v>
      </c>
      <c r="E205" s="339">
        <f t="shared" si="15"/>
        <v>0</v>
      </c>
      <c r="F205" s="331"/>
      <c r="G205" s="331"/>
      <c r="H205" s="526"/>
      <c r="I205" s="527"/>
      <c r="J205" s="330"/>
      <c r="K205" s="113">
        <f>IF($H205=0,0,IF(($H205-$F205)&gt;=1,($H205-$F205)*#REF!,60))</f>
        <v>0</v>
      </c>
      <c r="L205" s="140"/>
      <c r="M205" s="113"/>
      <c r="N205" s="118"/>
      <c r="O205" s="505"/>
      <c r="P205" s="506"/>
      <c r="Q205" s="507"/>
      <c r="R205" s="159">
        <f t="shared" si="16"/>
        <v>0</v>
      </c>
      <c r="S205" s="160">
        <f t="shared" si="17"/>
        <v>0</v>
      </c>
      <c r="T205" s="161">
        <f t="shared" si="14"/>
        <v>0</v>
      </c>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row>
    <row r="206" spans="1:68" ht="14.25" hidden="1" customHeight="1" x14ac:dyDescent="0.25">
      <c r="A206" s="356">
        <v>384</v>
      </c>
      <c r="B206" s="316"/>
      <c r="C206" s="316"/>
      <c r="D206" s="338">
        <v>0</v>
      </c>
      <c r="E206" s="339">
        <f t="shared" si="15"/>
        <v>0</v>
      </c>
      <c r="F206" s="331"/>
      <c r="G206" s="331"/>
      <c r="H206" s="526"/>
      <c r="I206" s="527"/>
      <c r="J206" s="330"/>
      <c r="K206" s="113">
        <f>IF($H206=0,0,IF(($H206-$F206)&gt;=1,($H206-$F206)*#REF!,60))</f>
        <v>0</v>
      </c>
      <c r="L206" s="140"/>
      <c r="M206" s="113"/>
      <c r="N206" s="118"/>
      <c r="O206" s="505"/>
      <c r="P206" s="506"/>
      <c r="Q206" s="507"/>
      <c r="R206" s="159">
        <f t="shared" si="16"/>
        <v>0</v>
      </c>
      <c r="S206" s="160">
        <f t="shared" si="17"/>
        <v>0</v>
      </c>
      <c r="T206" s="161">
        <f t="shared" si="14"/>
        <v>0</v>
      </c>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row>
    <row r="207" spans="1:68" ht="14.25" hidden="1" customHeight="1" x14ac:dyDescent="0.25">
      <c r="A207" s="356">
        <v>385</v>
      </c>
      <c r="B207" s="316"/>
      <c r="C207" s="316"/>
      <c r="D207" s="338">
        <v>0</v>
      </c>
      <c r="E207" s="339">
        <f t="shared" si="15"/>
        <v>0</v>
      </c>
      <c r="F207" s="331"/>
      <c r="G207" s="331"/>
      <c r="H207" s="526"/>
      <c r="I207" s="527"/>
      <c r="J207" s="330"/>
      <c r="K207" s="113">
        <f>IF($H207=0,0,IF(($H207-$F207)&gt;=1,($H207-$F207)*#REF!,60))</f>
        <v>0</v>
      </c>
      <c r="L207" s="140"/>
      <c r="M207" s="113"/>
      <c r="N207" s="118"/>
      <c r="O207" s="505"/>
      <c r="P207" s="506"/>
      <c r="Q207" s="507"/>
      <c r="R207" s="159">
        <f t="shared" si="16"/>
        <v>0</v>
      </c>
      <c r="S207" s="160">
        <f t="shared" si="17"/>
        <v>0</v>
      </c>
      <c r="T207" s="161">
        <f t="shared" si="14"/>
        <v>0</v>
      </c>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row>
    <row r="208" spans="1:68" ht="14.25" hidden="1" customHeight="1" x14ac:dyDescent="0.25">
      <c r="A208" s="356">
        <v>386</v>
      </c>
      <c r="B208" s="316"/>
      <c r="C208" s="316"/>
      <c r="D208" s="338">
        <v>0</v>
      </c>
      <c r="E208" s="339">
        <f t="shared" si="15"/>
        <v>0</v>
      </c>
      <c r="F208" s="331"/>
      <c r="G208" s="331"/>
      <c r="H208" s="526"/>
      <c r="I208" s="527"/>
      <c r="J208" s="330"/>
      <c r="K208" s="113">
        <f>IF($H208=0,0,IF(($H208-$F208)&gt;=1,($H208-$F208)*#REF!,60))</f>
        <v>0</v>
      </c>
      <c r="L208" s="140"/>
      <c r="M208" s="113"/>
      <c r="N208" s="118"/>
      <c r="O208" s="505"/>
      <c r="P208" s="506"/>
      <c r="Q208" s="507"/>
      <c r="R208" s="159">
        <f t="shared" si="16"/>
        <v>0</v>
      </c>
      <c r="S208" s="160">
        <f t="shared" si="17"/>
        <v>0</v>
      </c>
      <c r="T208" s="161">
        <f t="shared" si="14"/>
        <v>0</v>
      </c>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row>
    <row r="209" spans="1:69" ht="14.25" hidden="1" customHeight="1" x14ac:dyDescent="0.25">
      <c r="A209" s="356">
        <v>387</v>
      </c>
      <c r="B209" s="316"/>
      <c r="C209" s="316"/>
      <c r="D209" s="338">
        <v>0</v>
      </c>
      <c r="E209" s="339">
        <f t="shared" si="15"/>
        <v>0</v>
      </c>
      <c r="F209" s="331"/>
      <c r="G209" s="331"/>
      <c r="H209" s="526"/>
      <c r="I209" s="527"/>
      <c r="J209" s="330"/>
      <c r="K209" s="113">
        <f>IF($H209=0,0,IF(($H209-$F209)&gt;=1,($H209-$F209)*#REF!,60))</f>
        <v>0</v>
      </c>
      <c r="L209" s="140"/>
      <c r="M209" s="113"/>
      <c r="N209" s="118"/>
      <c r="O209" s="505"/>
      <c r="P209" s="506"/>
      <c r="Q209" s="507"/>
      <c r="R209" s="159">
        <f t="shared" si="16"/>
        <v>0</v>
      </c>
      <c r="S209" s="160">
        <f t="shared" si="17"/>
        <v>0</v>
      </c>
      <c r="T209" s="161">
        <f t="shared" si="14"/>
        <v>0</v>
      </c>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row>
    <row r="210" spans="1:69" ht="14.25" hidden="1" customHeight="1" x14ac:dyDescent="0.25">
      <c r="A210" s="356">
        <v>388</v>
      </c>
      <c r="B210" s="316"/>
      <c r="C210" s="316"/>
      <c r="D210" s="338">
        <v>0</v>
      </c>
      <c r="E210" s="339">
        <f t="shared" si="15"/>
        <v>0</v>
      </c>
      <c r="F210" s="331"/>
      <c r="G210" s="331"/>
      <c r="H210" s="526"/>
      <c r="I210" s="527"/>
      <c r="J210" s="330"/>
      <c r="K210" s="113">
        <f>IF($H210=0,0,IF(($H210-$F210)&gt;=1,($H210-$F210)*#REF!,60))</f>
        <v>0</v>
      </c>
      <c r="L210" s="140"/>
      <c r="M210" s="113"/>
      <c r="N210" s="118"/>
      <c r="O210" s="505"/>
      <c r="P210" s="506"/>
      <c r="Q210" s="507"/>
      <c r="R210" s="159">
        <f t="shared" si="16"/>
        <v>0</v>
      </c>
      <c r="S210" s="160">
        <f t="shared" si="17"/>
        <v>0</v>
      </c>
      <c r="T210" s="161">
        <f t="shared" si="14"/>
        <v>0</v>
      </c>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row>
    <row r="211" spans="1:69" ht="14.25" hidden="1" customHeight="1" x14ac:dyDescent="0.25">
      <c r="A211" s="356">
        <v>389</v>
      </c>
      <c r="B211" s="316"/>
      <c r="C211" s="316"/>
      <c r="D211" s="338">
        <v>0</v>
      </c>
      <c r="E211" s="339">
        <f t="shared" si="15"/>
        <v>0</v>
      </c>
      <c r="F211" s="331"/>
      <c r="G211" s="331"/>
      <c r="H211" s="526"/>
      <c r="I211" s="527"/>
      <c r="J211" s="330"/>
      <c r="K211" s="113">
        <f>IF($H211=0,0,IF(($H211-$F211)&gt;=1,($H211-$F211)*#REF!,60))</f>
        <v>0</v>
      </c>
      <c r="L211" s="140"/>
      <c r="M211" s="113"/>
      <c r="N211" s="118"/>
      <c r="O211" s="505"/>
      <c r="P211" s="506"/>
      <c r="Q211" s="507"/>
      <c r="R211" s="159">
        <f t="shared" si="16"/>
        <v>0</v>
      </c>
      <c r="S211" s="160">
        <f t="shared" si="17"/>
        <v>0</v>
      </c>
      <c r="T211" s="161">
        <f t="shared" si="14"/>
        <v>0</v>
      </c>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row>
    <row r="212" spans="1:69" ht="14.25" hidden="1" customHeight="1" x14ac:dyDescent="0.25">
      <c r="A212" s="356">
        <v>390</v>
      </c>
      <c r="B212" s="316"/>
      <c r="C212" s="316"/>
      <c r="D212" s="338">
        <v>0</v>
      </c>
      <c r="E212" s="339">
        <f t="shared" si="15"/>
        <v>0</v>
      </c>
      <c r="F212" s="331"/>
      <c r="G212" s="331"/>
      <c r="H212" s="526"/>
      <c r="I212" s="527"/>
      <c r="J212" s="330"/>
      <c r="K212" s="113">
        <f>IF($H212=0,0,IF(($H212-$F212)&gt;=1,($H212-$F212)*#REF!,60))</f>
        <v>0</v>
      </c>
      <c r="L212" s="140"/>
      <c r="M212" s="113"/>
      <c r="N212" s="118"/>
      <c r="O212" s="505"/>
      <c r="P212" s="506"/>
      <c r="Q212" s="507"/>
      <c r="R212" s="159">
        <f t="shared" si="16"/>
        <v>0</v>
      </c>
      <c r="S212" s="160">
        <f t="shared" si="17"/>
        <v>0</v>
      </c>
      <c r="T212" s="161">
        <f t="shared" si="14"/>
        <v>0</v>
      </c>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row>
    <row r="213" spans="1:69" ht="14.25" hidden="1" customHeight="1" x14ac:dyDescent="0.25">
      <c r="A213" s="356">
        <v>391</v>
      </c>
      <c r="B213" s="316"/>
      <c r="C213" s="316"/>
      <c r="D213" s="338">
        <v>0</v>
      </c>
      <c r="E213" s="339">
        <f t="shared" si="15"/>
        <v>0</v>
      </c>
      <c r="F213" s="331"/>
      <c r="G213" s="331"/>
      <c r="H213" s="526"/>
      <c r="I213" s="527"/>
      <c r="J213" s="330"/>
      <c r="K213" s="113">
        <f>IF($H213=0,0,IF(($H213-$F213)&gt;=1,($H213-$F213)*#REF!,60))</f>
        <v>0</v>
      </c>
      <c r="L213" s="140"/>
      <c r="M213" s="113"/>
      <c r="N213" s="118"/>
      <c r="O213" s="505"/>
      <c r="P213" s="506"/>
      <c r="Q213" s="507"/>
      <c r="R213" s="159">
        <f t="shared" si="16"/>
        <v>0</v>
      </c>
      <c r="S213" s="160">
        <f t="shared" si="17"/>
        <v>0</v>
      </c>
      <c r="T213" s="161">
        <f t="shared" si="14"/>
        <v>0</v>
      </c>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row>
    <row r="214" spans="1:69" ht="14.25" hidden="1" customHeight="1" x14ac:dyDescent="0.25">
      <c r="A214" s="356">
        <v>392</v>
      </c>
      <c r="B214" s="316"/>
      <c r="C214" s="316"/>
      <c r="D214" s="338">
        <v>0</v>
      </c>
      <c r="E214" s="339">
        <f t="shared" si="15"/>
        <v>0</v>
      </c>
      <c r="F214" s="331"/>
      <c r="G214" s="331"/>
      <c r="H214" s="526"/>
      <c r="I214" s="527"/>
      <c r="J214" s="330"/>
      <c r="K214" s="113">
        <f>IF($H214=0,0,IF(($H214-$F214)&gt;=1,($H214-$F214)*#REF!,60))</f>
        <v>0</v>
      </c>
      <c r="L214" s="140"/>
      <c r="M214" s="113"/>
      <c r="N214" s="118"/>
      <c r="O214" s="505"/>
      <c r="P214" s="506"/>
      <c r="Q214" s="507"/>
      <c r="R214" s="159">
        <f t="shared" si="16"/>
        <v>0</v>
      </c>
      <c r="S214" s="160">
        <f t="shared" si="17"/>
        <v>0</v>
      </c>
      <c r="T214" s="161">
        <f t="shared" si="14"/>
        <v>0</v>
      </c>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row>
    <row r="215" spans="1:69" ht="14.25" hidden="1" customHeight="1" x14ac:dyDescent="0.25">
      <c r="A215" s="356">
        <v>393</v>
      </c>
      <c r="B215" s="316"/>
      <c r="C215" s="316"/>
      <c r="D215" s="338">
        <v>0</v>
      </c>
      <c r="E215" s="339">
        <f t="shared" si="15"/>
        <v>0</v>
      </c>
      <c r="F215" s="331"/>
      <c r="G215" s="331"/>
      <c r="H215" s="526"/>
      <c r="I215" s="527"/>
      <c r="J215" s="330"/>
      <c r="K215" s="113">
        <f>IF($H215=0,0,IF(($H215-$F215)&gt;=1,($H215-$F215)*#REF!,60))</f>
        <v>0</v>
      </c>
      <c r="L215" s="140"/>
      <c r="M215" s="113"/>
      <c r="N215" s="118"/>
      <c r="O215" s="505"/>
      <c r="P215" s="506"/>
      <c r="Q215" s="507"/>
      <c r="R215" s="159">
        <f t="shared" si="16"/>
        <v>0</v>
      </c>
      <c r="S215" s="160">
        <f t="shared" si="17"/>
        <v>0</v>
      </c>
      <c r="T215" s="161">
        <f t="shared" si="14"/>
        <v>0</v>
      </c>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row>
    <row r="216" spans="1:69" ht="14.25" hidden="1" customHeight="1" x14ac:dyDescent="0.25">
      <c r="A216" s="356">
        <v>394</v>
      </c>
      <c r="B216" s="316"/>
      <c r="C216" s="316"/>
      <c r="D216" s="338">
        <v>0</v>
      </c>
      <c r="E216" s="339">
        <f t="shared" si="15"/>
        <v>0</v>
      </c>
      <c r="F216" s="331"/>
      <c r="G216" s="331"/>
      <c r="H216" s="526"/>
      <c r="I216" s="527"/>
      <c r="J216" s="330"/>
      <c r="K216" s="113">
        <f>IF($H216=0,0,IF(($H216-$F216)&gt;=1,($H216-$F216)*#REF!,60))</f>
        <v>0</v>
      </c>
      <c r="L216" s="140"/>
      <c r="M216" s="113"/>
      <c r="N216" s="118"/>
      <c r="O216" s="505"/>
      <c r="P216" s="506"/>
      <c r="Q216" s="507"/>
      <c r="R216" s="159">
        <f t="shared" si="16"/>
        <v>0</v>
      </c>
      <c r="S216" s="160">
        <f t="shared" si="17"/>
        <v>0</v>
      </c>
      <c r="T216" s="161">
        <f t="shared" si="14"/>
        <v>0</v>
      </c>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row>
    <row r="217" spans="1:69" ht="14.25" hidden="1" customHeight="1" x14ac:dyDescent="0.25">
      <c r="A217" s="356">
        <v>395</v>
      </c>
      <c r="B217" s="316"/>
      <c r="C217" s="316"/>
      <c r="D217" s="338">
        <v>0</v>
      </c>
      <c r="E217" s="339">
        <f t="shared" si="15"/>
        <v>0</v>
      </c>
      <c r="F217" s="331"/>
      <c r="G217" s="331"/>
      <c r="H217" s="526"/>
      <c r="I217" s="527"/>
      <c r="J217" s="330"/>
      <c r="K217" s="113">
        <f>IF($H217=0,0,IF(($H217-$F217)&gt;=1,($H217-$F217)*#REF!,60))</f>
        <v>0</v>
      </c>
      <c r="L217" s="140"/>
      <c r="M217" s="113"/>
      <c r="N217" s="118"/>
      <c r="O217" s="505"/>
      <c r="P217" s="506"/>
      <c r="Q217" s="507"/>
      <c r="R217" s="159">
        <f t="shared" si="16"/>
        <v>0</v>
      </c>
      <c r="S217" s="160">
        <f t="shared" si="17"/>
        <v>0</v>
      </c>
      <c r="T217" s="161">
        <f t="shared" si="14"/>
        <v>0</v>
      </c>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row>
    <row r="218" spans="1:69" ht="14.25" hidden="1" customHeight="1" x14ac:dyDescent="0.25">
      <c r="A218" s="356">
        <v>396</v>
      </c>
      <c r="B218" s="316"/>
      <c r="C218" s="316"/>
      <c r="D218" s="338">
        <v>0</v>
      </c>
      <c r="E218" s="339">
        <f t="shared" si="15"/>
        <v>0</v>
      </c>
      <c r="F218" s="331"/>
      <c r="G218" s="331"/>
      <c r="H218" s="526"/>
      <c r="I218" s="527"/>
      <c r="J218" s="330"/>
      <c r="K218" s="113">
        <f>IF($H218=0,0,IF(($H218-$F218)&gt;=1,($H218-$F218)*#REF!,60))</f>
        <v>0</v>
      </c>
      <c r="L218" s="140"/>
      <c r="M218" s="113"/>
      <c r="N218" s="118"/>
      <c r="O218" s="505"/>
      <c r="P218" s="506"/>
      <c r="Q218" s="507"/>
      <c r="R218" s="159">
        <f t="shared" si="16"/>
        <v>0</v>
      </c>
      <c r="S218" s="160">
        <f t="shared" si="17"/>
        <v>0</v>
      </c>
      <c r="T218" s="161">
        <f t="shared" si="14"/>
        <v>0</v>
      </c>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row>
    <row r="219" spans="1:69" ht="14.25" hidden="1" customHeight="1" x14ac:dyDescent="0.25">
      <c r="A219" s="356">
        <v>397</v>
      </c>
      <c r="B219" s="316"/>
      <c r="C219" s="316"/>
      <c r="D219" s="338">
        <v>0</v>
      </c>
      <c r="E219" s="339">
        <f t="shared" si="15"/>
        <v>0</v>
      </c>
      <c r="F219" s="331"/>
      <c r="G219" s="331"/>
      <c r="H219" s="526"/>
      <c r="I219" s="527"/>
      <c r="J219" s="330"/>
      <c r="K219" s="113">
        <f>IF($H219=0,0,IF(($H219-$F219)&gt;=1,($H219-$F219)*#REF!,60))</f>
        <v>0</v>
      </c>
      <c r="L219" s="140"/>
      <c r="M219" s="113"/>
      <c r="N219" s="118"/>
      <c r="O219" s="505"/>
      <c r="P219" s="506"/>
      <c r="Q219" s="507"/>
      <c r="R219" s="159">
        <f t="shared" si="16"/>
        <v>0</v>
      </c>
      <c r="S219" s="160">
        <f t="shared" si="17"/>
        <v>0</v>
      </c>
      <c r="T219" s="161">
        <f t="shared" si="14"/>
        <v>0</v>
      </c>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row>
    <row r="220" spans="1:69" ht="14.25" hidden="1" customHeight="1" x14ac:dyDescent="0.25">
      <c r="A220" s="356">
        <v>398</v>
      </c>
      <c r="B220" s="316"/>
      <c r="C220" s="316"/>
      <c r="D220" s="338">
        <v>0</v>
      </c>
      <c r="E220" s="339">
        <f t="shared" si="15"/>
        <v>0</v>
      </c>
      <c r="F220" s="331"/>
      <c r="G220" s="331"/>
      <c r="H220" s="526"/>
      <c r="I220" s="527"/>
      <c r="J220" s="330"/>
      <c r="K220" s="113">
        <f>IF($H220=0,0,IF(($H220-$F220)&gt;=1,($H220-$F220)*#REF!,60))</f>
        <v>0</v>
      </c>
      <c r="L220" s="140"/>
      <c r="M220" s="113"/>
      <c r="N220" s="118"/>
      <c r="O220" s="505"/>
      <c r="P220" s="506"/>
      <c r="Q220" s="507"/>
      <c r="R220" s="159">
        <f t="shared" si="16"/>
        <v>0</v>
      </c>
      <c r="S220" s="160">
        <f t="shared" si="17"/>
        <v>0</v>
      </c>
      <c r="T220" s="161">
        <f t="shared" si="14"/>
        <v>0</v>
      </c>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row>
    <row r="221" spans="1:69" ht="14.25" hidden="1" customHeight="1" x14ac:dyDescent="0.25">
      <c r="A221" s="356">
        <v>399</v>
      </c>
      <c r="B221" s="316"/>
      <c r="C221" s="316"/>
      <c r="D221" s="338">
        <v>0</v>
      </c>
      <c r="E221" s="339">
        <f t="shared" si="15"/>
        <v>0</v>
      </c>
      <c r="F221" s="331"/>
      <c r="G221" s="331"/>
      <c r="H221" s="526"/>
      <c r="I221" s="527"/>
      <c r="J221" s="330"/>
      <c r="K221" s="234">
        <f>IF($H221=0,0,IF(($H221-$F221)&gt;=1,($H221-$F221)*#REF!,60))</f>
        <v>0</v>
      </c>
      <c r="L221" s="235"/>
      <c r="M221" s="113"/>
      <c r="N221" s="118"/>
      <c r="O221" s="505"/>
      <c r="P221" s="506"/>
      <c r="Q221" s="507"/>
      <c r="R221" s="159">
        <f t="shared" si="16"/>
        <v>0</v>
      </c>
      <c r="S221" s="160">
        <f t="shared" si="17"/>
        <v>0</v>
      </c>
      <c r="T221" s="161">
        <f t="shared" si="14"/>
        <v>0</v>
      </c>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row>
    <row r="222" spans="1:69" ht="14.45" customHeight="1" x14ac:dyDescent="0.25">
      <c r="A222" s="501" t="s">
        <v>179</v>
      </c>
      <c r="B222" s="502"/>
      <c r="C222" s="504"/>
      <c r="D222" s="242"/>
      <c r="E222" s="242"/>
      <c r="F222" s="242"/>
      <c r="G222" s="243"/>
      <c r="H222" s="243"/>
      <c r="I222" s="243"/>
      <c r="J222" s="243"/>
      <c r="K222" s="163"/>
      <c r="L222" s="163"/>
      <c r="M222" s="114"/>
      <c r="N222" s="118"/>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row>
    <row r="223" spans="1:69" s="233" customFormat="1" ht="14.45" customHeight="1" x14ac:dyDescent="0.25">
      <c r="A223" s="358"/>
      <c r="B223" s="122"/>
      <c r="C223" s="240"/>
      <c r="D223" s="130"/>
      <c r="E223" s="241">
        <f>SUM(E122:E221)</f>
        <v>0</v>
      </c>
      <c r="F223" s="240"/>
      <c r="G223" s="163"/>
      <c r="H223" s="163"/>
      <c r="I223" s="130"/>
      <c r="J223" s="241">
        <f>SUM(J122:J221)</f>
        <v>0</v>
      </c>
      <c r="K223" s="308"/>
      <c r="L223" s="163"/>
      <c r="M223" s="114"/>
      <c r="N223" s="118"/>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row>
    <row r="224" spans="1:69" x14ac:dyDescent="0.25">
      <c r="A224" s="359"/>
      <c r="B224" s="236"/>
      <c r="C224" s="236"/>
      <c r="D224" s="131"/>
      <c r="E224" s="134"/>
      <c r="F224" s="237"/>
      <c r="G224" s="238"/>
      <c r="H224" s="238"/>
      <c r="I224" s="238"/>
      <c r="J224" s="131"/>
      <c r="K224" s="135">
        <f>SUM(E223:J223)</f>
        <v>0</v>
      </c>
      <c r="L224" s="239"/>
      <c r="M224" s="150"/>
      <c r="N224" s="118"/>
      <c r="O224" s="122"/>
      <c r="P224" s="122"/>
      <c r="Q224" s="136" t="s">
        <v>62</v>
      </c>
      <c r="R224" s="135">
        <f>SUM(R123:R221)</f>
        <v>0</v>
      </c>
      <c r="S224" s="135">
        <f>SUM(S123:S221)</f>
        <v>0</v>
      </c>
      <c r="T224" s="135">
        <f>SUM(T123:T221)</f>
        <v>0</v>
      </c>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row>
    <row r="225" spans="1:69" s="233" customFormat="1" x14ac:dyDescent="0.25">
      <c r="A225" s="359"/>
      <c r="B225" s="236"/>
      <c r="C225" s="236"/>
      <c r="D225" s="131"/>
      <c r="E225" s="134"/>
      <c r="F225" s="237"/>
      <c r="G225" s="238"/>
      <c r="H225" s="238"/>
      <c r="I225" s="238"/>
      <c r="J225" s="131"/>
      <c r="K225" s="122"/>
      <c r="L225" s="239"/>
      <c r="M225" s="150"/>
      <c r="N225" s="118"/>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row>
    <row r="226" spans="1:69" x14ac:dyDescent="0.25">
      <c r="A226" s="121"/>
      <c r="B226" s="122"/>
      <c r="C226" s="122"/>
      <c r="D226" s="121"/>
      <c r="E226" s="121"/>
      <c r="F226" s="121"/>
      <c r="G226" s="122"/>
      <c r="H226" s="122"/>
      <c r="I226" s="122"/>
      <c r="J226" s="122"/>
      <c r="K226" s="154"/>
      <c r="L226" s="122"/>
      <c r="M226" s="138"/>
      <c r="N226" s="118"/>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row>
    <row r="227" spans="1:69" x14ac:dyDescent="0.25">
      <c r="A227" s="121"/>
      <c r="B227" s="122"/>
      <c r="C227" s="122"/>
      <c r="D227" s="121"/>
      <c r="E227" s="121"/>
      <c r="F227" s="121"/>
      <c r="G227" s="122"/>
      <c r="H227" s="122"/>
      <c r="I227" s="510" t="s">
        <v>174</v>
      </c>
      <c r="J227" s="511"/>
      <c r="K227" s="309">
        <f>SUM(K113:K224)</f>
        <v>0</v>
      </c>
      <c r="L227" s="122"/>
      <c r="M227" s="138"/>
      <c r="N227" s="118"/>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row>
    <row r="228" spans="1:69" x14ac:dyDescent="0.25">
      <c r="A228" s="121"/>
      <c r="B228" s="122"/>
      <c r="C228" s="122"/>
      <c r="D228" s="121"/>
      <c r="E228" s="121"/>
      <c r="F228" s="121"/>
      <c r="G228" s="122"/>
      <c r="H228" s="122"/>
      <c r="I228" s="122"/>
      <c r="J228" s="122"/>
      <c r="K228" s="122"/>
      <c r="L228" s="122"/>
      <c r="M228" s="138"/>
      <c r="N228" s="118"/>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row>
    <row r="229" spans="1:69" x14ac:dyDescent="0.25">
      <c r="A229" s="121"/>
      <c r="B229" s="122"/>
      <c r="C229" s="122"/>
      <c r="D229" s="121"/>
      <c r="E229" s="121"/>
      <c r="F229" s="121"/>
      <c r="G229" s="122"/>
      <c r="H229" s="122"/>
      <c r="I229" s="122"/>
      <c r="J229" s="122"/>
      <c r="K229" s="122"/>
      <c r="L229" s="122"/>
      <c r="M229" s="138"/>
      <c r="N229" s="118"/>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row>
    <row r="230" spans="1:69" x14ac:dyDescent="0.25">
      <c r="A230" s="121"/>
      <c r="B230" s="122"/>
      <c r="C230" s="122"/>
      <c r="D230" s="121"/>
      <c r="E230" s="121"/>
      <c r="F230" s="121"/>
      <c r="G230" s="122"/>
      <c r="H230" s="122"/>
      <c r="I230" s="122"/>
      <c r="J230" s="122"/>
      <c r="K230" s="122"/>
      <c r="L230" s="122"/>
      <c r="M230" s="138"/>
      <c r="N230" s="118"/>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row>
    <row r="231" spans="1:69" x14ac:dyDescent="0.25">
      <c r="A231" s="121"/>
      <c r="B231" s="122"/>
      <c r="C231" s="122"/>
      <c r="D231" s="121"/>
      <c r="E231" s="121"/>
      <c r="F231" s="121"/>
      <c r="G231" s="122"/>
      <c r="H231" s="122"/>
      <c r="I231" s="122"/>
      <c r="J231" s="122"/>
      <c r="K231" s="122"/>
      <c r="L231" s="122"/>
      <c r="M231" s="138"/>
      <c r="N231" s="118"/>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row>
    <row r="232" spans="1:69" x14ac:dyDescent="0.25">
      <c r="A232" s="121"/>
      <c r="B232" s="122"/>
      <c r="C232" s="122"/>
      <c r="D232" s="121"/>
      <c r="E232" s="121"/>
      <c r="F232" s="121"/>
      <c r="G232" s="122"/>
      <c r="H232" s="122"/>
      <c r="I232" s="122"/>
      <c r="J232" s="122"/>
      <c r="K232" s="122"/>
      <c r="L232" s="122"/>
      <c r="M232" s="138"/>
      <c r="N232" s="118"/>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row>
    <row r="233" spans="1:69" x14ac:dyDescent="0.25">
      <c r="A233" s="121"/>
      <c r="B233" s="122"/>
      <c r="C233" s="122"/>
      <c r="D233" s="121"/>
      <c r="E233" s="121"/>
      <c r="F233" s="121"/>
      <c r="G233" s="122"/>
      <c r="H233" s="122"/>
      <c r="I233" s="122"/>
      <c r="J233" s="122"/>
      <c r="K233" s="122"/>
      <c r="L233" s="122"/>
      <c r="M233" s="138"/>
      <c r="N233" s="118"/>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row>
    <row r="234" spans="1:69" x14ac:dyDescent="0.25">
      <c r="A234" s="121"/>
      <c r="B234" s="122"/>
      <c r="C234" s="122"/>
      <c r="D234" s="121"/>
      <c r="E234" s="121"/>
      <c r="F234" s="121"/>
      <c r="G234" s="122"/>
      <c r="H234" s="122"/>
      <c r="I234" s="122"/>
      <c r="J234" s="122"/>
      <c r="K234" s="122"/>
      <c r="L234" s="122"/>
      <c r="M234" s="138"/>
      <c r="N234" s="118"/>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row>
    <row r="235" spans="1:69" x14ac:dyDescent="0.25">
      <c r="A235" s="121"/>
      <c r="B235" s="122"/>
      <c r="C235" s="122"/>
      <c r="D235" s="121"/>
      <c r="E235" s="121"/>
      <c r="F235" s="121"/>
      <c r="G235" s="122"/>
      <c r="H235" s="122"/>
      <c r="I235" s="122"/>
      <c r="J235" s="122"/>
      <c r="K235" s="122"/>
      <c r="L235" s="122"/>
      <c r="M235" s="138"/>
      <c r="N235" s="118"/>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row>
    <row r="236" spans="1:69" x14ac:dyDescent="0.25">
      <c r="A236" s="121"/>
      <c r="B236" s="122"/>
      <c r="C236" s="122"/>
      <c r="D236" s="121"/>
      <c r="E236" s="121"/>
      <c r="F236" s="121"/>
      <c r="G236" s="122"/>
      <c r="H236" s="122"/>
      <c r="I236" s="122"/>
      <c r="J236" s="122"/>
      <c r="K236" s="122"/>
      <c r="L236" s="122"/>
      <c r="M236" s="138"/>
      <c r="N236" s="118"/>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row>
    <row r="237" spans="1:69" x14ac:dyDescent="0.25">
      <c r="A237" s="121"/>
      <c r="B237" s="122"/>
      <c r="C237" s="122"/>
      <c r="D237" s="121"/>
      <c r="E237" s="121"/>
      <c r="F237" s="121"/>
      <c r="G237" s="122"/>
      <c r="H237" s="122"/>
      <c r="I237" s="122"/>
      <c r="J237" s="122"/>
      <c r="K237" s="122"/>
      <c r="L237" s="122"/>
      <c r="M237" s="138"/>
      <c r="N237" s="118"/>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row>
    <row r="238" spans="1:69" x14ac:dyDescent="0.25">
      <c r="A238" s="121"/>
      <c r="B238" s="122"/>
      <c r="C238" s="122"/>
      <c r="D238" s="121"/>
      <c r="E238" s="121"/>
      <c r="F238" s="121"/>
      <c r="G238" s="122"/>
      <c r="H238" s="122"/>
      <c r="I238" s="122"/>
      <c r="J238" s="122"/>
      <c r="K238" s="122"/>
      <c r="L238" s="122"/>
      <c r="M238" s="138"/>
      <c r="N238" s="118"/>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row>
    <row r="239" spans="1:69" x14ac:dyDescent="0.25">
      <c r="A239" s="121"/>
      <c r="B239" s="122"/>
      <c r="C239" s="122"/>
      <c r="D239" s="121"/>
      <c r="E239" s="121"/>
      <c r="F239" s="121"/>
      <c r="G239" s="122"/>
      <c r="H239" s="122"/>
      <c r="I239" s="122"/>
      <c r="J239" s="122"/>
      <c r="K239" s="122"/>
      <c r="L239" s="122"/>
      <c r="M239" s="138"/>
      <c r="N239" s="118"/>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row>
    <row r="240" spans="1:69" x14ac:dyDescent="0.25">
      <c r="A240" s="121"/>
      <c r="B240" s="122"/>
      <c r="C240" s="122"/>
      <c r="D240" s="121"/>
      <c r="E240" s="121"/>
      <c r="F240" s="121"/>
      <c r="G240" s="122"/>
      <c r="H240" s="122"/>
      <c r="I240" s="122"/>
      <c r="J240" s="122"/>
      <c r="K240" s="122"/>
      <c r="L240" s="122"/>
      <c r="M240" s="138"/>
      <c r="N240" s="118"/>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row>
    <row r="241" spans="1:69" x14ac:dyDescent="0.25">
      <c r="A241" s="121"/>
      <c r="B241" s="122"/>
      <c r="C241" s="122"/>
      <c r="D241" s="121"/>
      <c r="E241" s="121"/>
      <c r="F241" s="121"/>
      <c r="G241" s="122"/>
      <c r="H241" s="122"/>
      <c r="I241" s="122"/>
      <c r="J241" s="122"/>
      <c r="K241" s="122"/>
      <c r="L241" s="122"/>
      <c r="M241" s="138"/>
      <c r="N241" s="118"/>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row>
    <row r="242" spans="1:69" x14ac:dyDescent="0.25">
      <c r="A242" s="121"/>
      <c r="B242" s="122"/>
      <c r="C242" s="122"/>
      <c r="D242" s="121"/>
      <c r="E242" s="121"/>
      <c r="F242" s="121"/>
      <c r="G242" s="122"/>
      <c r="H242" s="122"/>
      <c r="I242" s="122"/>
      <c r="J242" s="122"/>
      <c r="K242" s="122"/>
      <c r="L242" s="122"/>
      <c r="M242" s="138"/>
      <c r="N242" s="118"/>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row>
    <row r="243" spans="1:69" x14ac:dyDescent="0.25">
      <c r="A243" s="121"/>
      <c r="B243" s="122"/>
      <c r="C243" s="122"/>
      <c r="D243" s="121"/>
      <c r="E243" s="121"/>
      <c r="F243" s="121"/>
      <c r="G243" s="122"/>
      <c r="H243" s="122"/>
      <c r="I243" s="122"/>
      <c r="J243" s="122"/>
      <c r="K243" s="122"/>
      <c r="L243" s="122"/>
      <c r="M243" s="138"/>
      <c r="N243" s="118"/>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row>
    <row r="244" spans="1:69" x14ac:dyDescent="0.25">
      <c r="A244" s="121"/>
      <c r="B244" s="122"/>
      <c r="C244" s="122"/>
      <c r="D244" s="121"/>
      <c r="E244" s="121"/>
      <c r="F244" s="121"/>
      <c r="G244" s="122"/>
      <c r="H244" s="122"/>
      <c r="I244" s="122"/>
      <c r="J244" s="122"/>
      <c r="K244" s="122"/>
      <c r="L244" s="122"/>
      <c r="M244" s="138"/>
      <c r="N244" s="118"/>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row>
    <row r="245" spans="1:69" x14ac:dyDescent="0.25">
      <c r="A245" s="121"/>
      <c r="B245" s="122"/>
      <c r="C245" s="122"/>
      <c r="D245" s="121"/>
      <c r="E245" s="121"/>
      <c r="F245" s="121"/>
      <c r="G245" s="122"/>
      <c r="H245" s="122"/>
      <c r="I245" s="122"/>
      <c r="J245" s="122"/>
      <c r="K245" s="122"/>
      <c r="L245" s="122"/>
      <c r="M245" s="138"/>
      <c r="N245" s="118"/>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row>
    <row r="246" spans="1:69" x14ac:dyDescent="0.25">
      <c r="A246" s="121"/>
      <c r="B246" s="122"/>
      <c r="C246" s="122"/>
      <c r="D246" s="121"/>
      <c r="E246" s="121"/>
      <c r="F246" s="121"/>
      <c r="G246" s="122"/>
      <c r="H246" s="122"/>
      <c r="I246" s="122"/>
      <c r="J246" s="122"/>
      <c r="K246" s="122"/>
      <c r="L246" s="122"/>
      <c r="M246" s="138"/>
      <c r="N246" s="118"/>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row>
    <row r="247" spans="1:69" x14ac:dyDescent="0.25">
      <c r="A247" s="121"/>
      <c r="B247" s="122"/>
      <c r="C247" s="122"/>
      <c r="D247" s="121"/>
      <c r="E247" s="121"/>
      <c r="F247" s="121"/>
      <c r="G247" s="122"/>
      <c r="H247" s="122"/>
      <c r="I247" s="122"/>
      <c r="J247" s="122"/>
      <c r="K247" s="122"/>
      <c r="L247" s="122"/>
      <c r="M247" s="138"/>
      <c r="N247" s="118"/>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row>
    <row r="248" spans="1:69" x14ac:dyDescent="0.25">
      <c r="A248" s="121"/>
      <c r="B248" s="122"/>
      <c r="C248" s="122"/>
      <c r="D248" s="121"/>
      <c r="E248" s="121"/>
      <c r="F248" s="121"/>
      <c r="G248" s="122"/>
      <c r="H248" s="122"/>
      <c r="I248" s="122"/>
      <c r="J248" s="122"/>
      <c r="K248" s="122"/>
      <c r="L248" s="122"/>
      <c r="M248" s="138"/>
      <c r="N248" s="118"/>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row>
    <row r="249" spans="1:69" x14ac:dyDescent="0.25">
      <c r="A249" s="121"/>
      <c r="B249" s="122"/>
      <c r="C249" s="122"/>
      <c r="D249" s="121"/>
      <c r="E249" s="121"/>
      <c r="F249" s="121"/>
      <c r="G249" s="122"/>
      <c r="H249" s="122"/>
      <c r="I249" s="122"/>
      <c r="J249" s="122"/>
      <c r="K249" s="122"/>
      <c r="L249" s="122"/>
      <c r="M249" s="138"/>
      <c r="N249" s="118"/>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row>
    <row r="250" spans="1:69" x14ac:dyDescent="0.25">
      <c r="A250" s="121"/>
      <c r="B250" s="122"/>
      <c r="C250" s="122"/>
      <c r="D250" s="121"/>
      <c r="E250" s="121"/>
      <c r="F250" s="121"/>
      <c r="G250" s="122"/>
      <c r="H250" s="122"/>
      <c r="I250" s="122"/>
      <c r="J250" s="122"/>
      <c r="K250" s="122"/>
      <c r="L250" s="122"/>
      <c r="M250" s="138"/>
      <c r="N250" s="118"/>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row>
    <row r="251" spans="1:69" x14ac:dyDescent="0.25">
      <c r="A251" s="121"/>
      <c r="B251" s="122"/>
      <c r="C251" s="122"/>
      <c r="D251" s="121"/>
      <c r="E251" s="121"/>
      <c r="F251" s="121"/>
      <c r="G251" s="122"/>
      <c r="H251" s="122"/>
      <c r="I251" s="122"/>
      <c r="J251" s="122"/>
      <c r="K251" s="122"/>
      <c r="L251" s="122"/>
      <c r="M251" s="138"/>
      <c r="N251" s="118"/>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row>
    <row r="252" spans="1:69" x14ac:dyDescent="0.25">
      <c r="A252" s="121"/>
      <c r="B252" s="122"/>
      <c r="C252" s="122"/>
      <c r="D252" s="121"/>
      <c r="E252" s="121"/>
      <c r="F252" s="121"/>
      <c r="G252" s="122"/>
      <c r="H252" s="122"/>
      <c r="I252" s="122"/>
      <c r="J252" s="122"/>
      <c r="K252" s="122"/>
      <c r="L252" s="122"/>
      <c r="M252" s="138"/>
      <c r="N252" s="118"/>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row>
    <row r="253" spans="1:69" x14ac:dyDescent="0.25">
      <c r="A253" s="121"/>
      <c r="B253" s="122"/>
      <c r="C253" s="122"/>
      <c r="D253" s="121"/>
      <c r="E253" s="121"/>
      <c r="F253" s="121"/>
      <c r="G253" s="122"/>
      <c r="H253" s="122"/>
      <c r="I253" s="122"/>
      <c r="J253" s="122"/>
      <c r="K253" s="122"/>
      <c r="L253" s="122"/>
      <c r="M253" s="138"/>
      <c r="N253" s="118"/>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row>
    <row r="254" spans="1:69" x14ac:dyDescent="0.25">
      <c r="A254" s="121"/>
      <c r="B254" s="122"/>
      <c r="C254" s="122"/>
      <c r="D254" s="121"/>
      <c r="E254" s="121"/>
      <c r="F254" s="121"/>
      <c r="G254" s="122"/>
      <c r="H254" s="122"/>
      <c r="I254" s="122"/>
      <c r="J254" s="122"/>
      <c r="K254" s="122"/>
      <c r="L254" s="122"/>
      <c r="M254" s="138"/>
      <c r="N254" s="118"/>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row>
    <row r="255" spans="1:69" x14ac:dyDescent="0.25">
      <c r="A255" s="121"/>
      <c r="B255" s="122"/>
      <c r="C255" s="122"/>
      <c r="D255" s="121"/>
      <c r="E255" s="121"/>
      <c r="F255" s="121"/>
      <c r="G255" s="122"/>
      <c r="H255" s="122"/>
      <c r="I255" s="122"/>
      <c r="J255" s="122"/>
      <c r="K255" s="122"/>
      <c r="L255" s="122"/>
      <c r="M255" s="138"/>
      <c r="N255" s="118"/>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row>
    <row r="256" spans="1:69" x14ac:dyDescent="0.25">
      <c r="A256" s="121"/>
      <c r="B256" s="122"/>
      <c r="C256" s="122"/>
      <c r="D256" s="121"/>
      <c r="E256" s="121"/>
      <c r="F256" s="121"/>
      <c r="G256" s="122"/>
      <c r="H256" s="122"/>
      <c r="I256" s="122"/>
      <c r="J256" s="122"/>
      <c r="K256" s="122"/>
      <c r="L256" s="122"/>
      <c r="M256" s="138"/>
      <c r="N256" s="118"/>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row>
    <row r="257" spans="1:69" x14ac:dyDescent="0.25">
      <c r="A257" s="121"/>
      <c r="B257" s="122"/>
      <c r="C257" s="122"/>
      <c r="D257" s="121"/>
      <c r="E257" s="121"/>
      <c r="F257" s="121"/>
      <c r="G257" s="122"/>
      <c r="H257" s="122"/>
      <c r="I257" s="122"/>
      <c r="J257" s="122"/>
      <c r="K257" s="122"/>
      <c r="L257" s="122"/>
      <c r="M257" s="138"/>
      <c r="N257" s="118"/>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row>
    <row r="258" spans="1:69" x14ac:dyDescent="0.25">
      <c r="A258" s="121"/>
      <c r="B258" s="122"/>
      <c r="C258" s="122"/>
      <c r="D258" s="121"/>
      <c r="E258" s="121"/>
      <c r="F258" s="121"/>
      <c r="G258" s="122"/>
      <c r="H258" s="122"/>
      <c r="I258" s="122"/>
      <c r="J258" s="122"/>
      <c r="K258" s="122"/>
      <c r="L258" s="122"/>
      <c r="M258" s="138"/>
      <c r="N258" s="118"/>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row>
    <row r="259" spans="1:69" x14ac:dyDescent="0.25">
      <c r="A259" s="121"/>
      <c r="B259" s="122"/>
      <c r="C259" s="122"/>
      <c r="D259" s="121"/>
      <c r="E259" s="121"/>
      <c r="F259" s="121"/>
      <c r="G259" s="122"/>
      <c r="H259" s="122"/>
      <c r="I259" s="122"/>
      <c r="J259" s="122"/>
      <c r="K259" s="122"/>
      <c r="L259" s="122"/>
      <c r="M259" s="138"/>
      <c r="N259" s="118"/>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row>
    <row r="260" spans="1:69" x14ac:dyDescent="0.25">
      <c r="A260" s="121"/>
      <c r="B260" s="122"/>
      <c r="C260" s="122"/>
      <c r="D260" s="121"/>
      <c r="E260" s="121"/>
      <c r="F260" s="121"/>
      <c r="G260" s="122"/>
      <c r="H260" s="122"/>
      <c r="I260" s="122"/>
      <c r="J260" s="122"/>
      <c r="K260" s="122"/>
      <c r="L260" s="122"/>
      <c r="M260" s="138"/>
      <c r="N260" s="118"/>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row>
    <row r="261" spans="1:69" x14ac:dyDescent="0.25">
      <c r="A261" s="121"/>
      <c r="B261" s="122"/>
      <c r="C261" s="122"/>
      <c r="D261" s="121"/>
      <c r="E261" s="121"/>
      <c r="F261" s="121"/>
      <c r="G261" s="122"/>
      <c r="H261" s="122"/>
      <c r="I261" s="122"/>
      <c r="J261" s="122"/>
      <c r="K261" s="122"/>
      <c r="L261" s="122"/>
      <c r="M261" s="138"/>
      <c r="N261" s="118"/>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row>
    <row r="262" spans="1:69" x14ac:dyDescent="0.25">
      <c r="A262" s="121"/>
      <c r="B262" s="122"/>
      <c r="C262" s="122"/>
      <c r="D262" s="121"/>
      <c r="E262" s="121"/>
      <c r="F262" s="121"/>
      <c r="G262" s="122"/>
      <c r="H262" s="122"/>
      <c r="I262" s="122"/>
      <c r="J262" s="122"/>
      <c r="K262" s="122"/>
      <c r="L262" s="122"/>
      <c r="M262" s="138"/>
      <c r="N262" s="118"/>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row>
    <row r="263" spans="1:69" x14ac:dyDescent="0.25">
      <c r="A263" s="121"/>
      <c r="B263" s="122"/>
      <c r="C263" s="122"/>
      <c r="D263" s="121"/>
      <c r="E263" s="121"/>
      <c r="F263" s="121"/>
      <c r="G263" s="122"/>
      <c r="H263" s="122"/>
      <c r="I263" s="122"/>
      <c r="J263" s="122"/>
      <c r="K263" s="122"/>
      <c r="L263" s="122"/>
      <c r="M263" s="138"/>
      <c r="N263" s="118"/>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row>
    <row r="264" spans="1:69" x14ac:dyDescent="0.25">
      <c r="A264" s="121"/>
      <c r="B264" s="122"/>
      <c r="C264" s="122"/>
      <c r="D264" s="121"/>
      <c r="E264" s="121"/>
      <c r="F264" s="121"/>
      <c r="G264" s="122"/>
      <c r="H264" s="122"/>
      <c r="I264" s="122"/>
      <c r="J264" s="122"/>
      <c r="K264" s="122"/>
      <c r="L264" s="122"/>
      <c r="M264" s="138"/>
      <c r="N264" s="118"/>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row>
    <row r="265" spans="1:69" x14ac:dyDescent="0.25">
      <c r="A265" s="121"/>
      <c r="B265" s="122"/>
      <c r="C265" s="122"/>
      <c r="D265" s="121"/>
      <c r="E265" s="121"/>
      <c r="F265" s="121"/>
      <c r="G265" s="122"/>
      <c r="H265" s="122"/>
      <c r="I265" s="122"/>
      <c r="J265" s="122"/>
      <c r="K265" s="122"/>
      <c r="L265" s="122"/>
      <c r="M265" s="138"/>
      <c r="N265" s="118"/>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row>
    <row r="266" spans="1:69" x14ac:dyDescent="0.25">
      <c r="A266" s="121"/>
      <c r="B266" s="122"/>
      <c r="C266" s="122"/>
      <c r="D266" s="121"/>
      <c r="E266" s="121"/>
      <c r="F266" s="121"/>
      <c r="G266" s="122"/>
      <c r="H266" s="122"/>
      <c r="I266" s="122"/>
      <c r="J266" s="122"/>
      <c r="K266" s="122"/>
      <c r="L266" s="122"/>
      <c r="M266" s="138"/>
      <c r="N266" s="118"/>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row>
    <row r="267" spans="1:69" x14ac:dyDescent="0.25">
      <c r="A267" s="121"/>
      <c r="B267" s="122"/>
      <c r="C267" s="122"/>
      <c r="D267" s="121"/>
      <c r="E267" s="121"/>
      <c r="F267" s="121"/>
      <c r="G267" s="122"/>
      <c r="H267" s="122"/>
      <c r="I267" s="122"/>
      <c r="J267" s="122"/>
      <c r="K267" s="122"/>
      <c r="L267" s="122"/>
      <c r="M267" s="138"/>
      <c r="N267" s="118"/>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row>
    <row r="268" spans="1:69" x14ac:dyDescent="0.25">
      <c r="A268" s="121"/>
      <c r="B268" s="122"/>
      <c r="C268" s="122"/>
      <c r="D268" s="121"/>
      <c r="E268" s="121"/>
      <c r="F268" s="121"/>
      <c r="G268" s="122"/>
      <c r="H268" s="122"/>
      <c r="I268" s="122"/>
      <c r="J268" s="122"/>
      <c r="K268" s="122"/>
      <c r="L268" s="122"/>
      <c r="M268" s="138"/>
      <c r="N268" s="118"/>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row>
    <row r="269" spans="1:69" x14ac:dyDescent="0.25">
      <c r="A269" s="121"/>
      <c r="B269" s="122"/>
      <c r="C269" s="122"/>
      <c r="D269" s="121"/>
      <c r="E269" s="121"/>
      <c r="F269" s="121"/>
      <c r="G269" s="122"/>
      <c r="H269" s="122"/>
      <c r="I269" s="122"/>
      <c r="J269" s="122"/>
      <c r="K269" s="122"/>
      <c r="L269" s="122"/>
      <c r="M269" s="138"/>
      <c r="N269" s="118"/>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row>
    <row r="270" spans="1:69" x14ac:dyDescent="0.25">
      <c r="A270" s="121"/>
      <c r="B270" s="122"/>
      <c r="C270" s="122"/>
      <c r="D270" s="121"/>
      <c r="E270" s="121"/>
      <c r="F270" s="121"/>
      <c r="G270" s="122"/>
      <c r="H270" s="122"/>
      <c r="I270" s="122"/>
      <c r="J270" s="122"/>
      <c r="K270" s="122"/>
      <c r="L270" s="122"/>
      <c r="M270" s="138"/>
      <c r="N270" s="118"/>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row>
    <row r="271" spans="1:69" x14ac:dyDescent="0.25">
      <c r="A271" s="121"/>
      <c r="B271" s="122"/>
      <c r="C271" s="122"/>
      <c r="D271" s="121"/>
      <c r="E271" s="121"/>
      <c r="F271" s="121"/>
      <c r="G271" s="122"/>
      <c r="H271" s="122"/>
      <c r="I271" s="122"/>
      <c r="J271" s="122"/>
      <c r="K271" s="122"/>
      <c r="L271" s="122"/>
      <c r="M271" s="138"/>
      <c r="N271" s="118"/>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row>
    <row r="272" spans="1:69" x14ac:dyDescent="0.25">
      <c r="A272" s="121"/>
      <c r="B272" s="122"/>
      <c r="C272" s="122"/>
      <c r="D272" s="121"/>
      <c r="E272" s="121"/>
      <c r="F272" s="121"/>
      <c r="G272" s="122"/>
      <c r="H272" s="122"/>
      <c r="I272" s="122"/>
      <c r="J272" s="122"/>
      <c r="K272" s="122"/>
      <c r="L272" s="122"/>
      <c r="M272" s="138"/>
      <c r="N272" s="118"/>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row>
    <row r="273" spans="1:69" x14ac:dyDescent="0.25">
      <c r="A273" s="121"/>
      <c r="B273" s="122"/>
      <c r="C273" s="122"/>
      <c r="D273" s="121"/>
      <c r="E273" s="121"/>
      <c r="F273" s="121"/>
      <c r="G273" s="122"/>
      <c r="H273" s="122"/>
      <c r="I273" s="122"/>
      <c r="J273" s="122"/>
      <c r="K273" s="122"/>
      <c r="L273" s="122"/>
      <c r="M273" s="138"/>
      <c r="N273" s="118"/>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row>
    <row r="274" spans="1:69" x14ac:dyDescent="0.25">
      <c r="A274" s="121"/>
      <c r="B274" s="122"/>
      <c r="C274" s="122"/>
      <c r="D274" s="121"/>
      <c r="E274" s="121"/>
      <c r="F274" s="121"/>
      <c r="G274" s="122"/>
      <c r="H274" s="122"/>
      <c r="I274" s="122"/>
      <c r="J274" s="122"/>
      <c r="K274" s="122"/>
      <c r="L274" s="122"/>
      <c r="M274" s="138"/>
      <c r="N274" s="118"/>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row>
    <row r="275" spans="1:69" x14ac:dyDescent="0.25">
      <c r="A275" s="121"/>
      <c r="B275" s="122"/>
      <c r="C275" s="122"/>
      <c r="D275" s="121"/>
      <c r="E275" s="121"/>
      <c r="F275" s="121"/>
      <c r="G275" s="122"/>
      <c r="H275" s="122"/>
      <c r="I275" s="122"/>
      <c r="J275" s="122"/>
      <c r="K275" s="122"/>
      <c r="L275" s="122"/>
      <c r="M275" s="138"/>
      <c r="N275" s="118"/>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row>
    <row r="276" spans="1:69" x14ac:dyDescent="0.25">
      <c r="A276" s="121"/>
      <c r="B276" s="122"/>
      <c r="C276" s="122"/>
      <c r="D276" s="121"/>
      <c r="E276" s="121"/>
      <c r="F276" s="121"/>
      <c r="G276" s="122"/>
      <c r="H276" s="122"/>
      <c r="I276" s="122"/>
      <c r="J276" s="122"/>
      <c r="K276" s="122"/>
      <c r="L276" s="122"/>
      <c r="M276" s="138"/>
      <c r="N276" s="118"/>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row>
    <row r="277" spans="1:69" x14ac:dyDescent="0.25">
      <c r="A277" s="121"/>
      <c r="B277" s="122"/>
      <c r="C277" s="122"/>
      <c r="D277" s="121"/>
      <c r="E277" s="121"/>
      <c r="F277" s="121"/>
      <c r="G277" s="122"/>
      <c r="H277" s="122"/>
      <c r="I277" s="122"/>
      <c r="J277" s="122"/>
      <c r="K277" s="122"/>
      <c r="L277" s="122"/>
      <c r="M277" s="138"/>
      <c r="N277" s="118"/>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row>
    <row r="278" spans="1:69" x14ac:dyDescent="0.25">
      <c r="A278" s="121"/>
      <c r="B278" s="122"/>
      <c r="C278" s="122"/>
      <c r="D278" s="121"/>
      <c r="E278" s="121"/>
      <c r="F278" s="121"/>
      <c r="G278" s="122"/>
      <c r="H278" s="122"/>
      <c r="I278" s="122"/>
      <c r="J278" s="122"/>
      <c r="K278" s="122"/>
      <c r="L278" s="122"/>
      <c r="M278" s="138"/>
      <c r="N278" s="118"/>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row>
    <row r="279" spans="1:69" x14ac:dyDescent="0.25">
      <c r="A279" s="121"/>
      <c r="B279" s="122"/>
      <c r="C279" s="122"/>
      <c r="D279" s="121"/>
      <c r="E279" s="121"/>
      <c r="F279" s="121"/>
      <c r="G279" s="122"/>
      <c r="H279" s="122"/>
      <c r="I279" s="122"/>
      <c r="J279" s="122"/>
      <c r="K279" s="122"/>
      <c r="L279" s="122"/>
      <c r="M279" s="138"/>
      <c r="N279" s="118"/>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row>
    <row r="280" spans="1:69" x14ac:dyDescent="0.25">
      <c r="A280" s="121"/>
      <c r="B280" s="122"/>
      <c r="C280" s="122"/>
      <c r="D280" s="121"/>
      <c r="E280" s="121"/>
      <c r="F280" s="121"/>
      <c r="G280" s="122"/>
      <c r="H280" s="122"/>
      <c r="I280" s="122"/>
      <c r="J280" s="122"/>
      <c r="K280" s="122"/>
      <c r="L280" s="122"/>
      <c r="M280" s="138"/>
      <c r="N280" s="118"/>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row>
    <row r="281" spans="1:69" x14ac:dyDescent="0.25">
      <c r="A281" s="121"/>
      <c r="B281" s="122"/>
      <c r="C281" s="122"/>
      <c r="D281" s="121"/>
      <c r="E281" s="121"/>
      <c r="F281" s="121"/>
      <c r="G281" s="122"/>
      <c r="H281" s="122"/>
      <c r="I281" s="122"/>
      <c r="J281" s="122"/>
      <c r="K281" s="122"/>
      <c r="L281" s="122"/>
      <c r="M281" s="138"/>
      <c r="N281" s="118"/>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row>
    <row r="282" spans="1:69" x14ac:dyDescent="0.25">
      <c r="A282" s="121"/>
      <c r="B282" s="122"/>
      <c r="C282" s="122"/>
      <c r="D282" s="121"/>
      <c r="E282" s="121"/>
      <c r="F282" s="121"/>
      <c r="G282" s="122"/>
      <c r="H282" s="122"/>
      <c r="I282" s="122"/>
      <c r="J282" s="122"/>
      <c r="K282" s="122"/>
      <c r="L282" s="122"/>
      <c r="M282" s="138"/>
      <c r="N282" s="118"/>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row>
    <row r="283" spans="1:69" x14ac:dyDescent="0.25">
      <c r="A283" s="121"/>
      <c r="B283" s="122"/>
      <c r="C283" s="122"/>
      <c r="D283" s="121"/>
      <c r="E283" s="121"/>
      <c r="F283" s="121"/>
      <c r="G283" s="122"/>
      <c r="H283" s="122"/>
      <c r="I283" s="122"/>
      <c r="J283" s="122"/>
      <c r="K283" s="122"/>
      <c r="L283" s="122"/>
      <c r="M283" s="138"/>
      <c r="N283" s="118"/>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row>
    <row r="284" spans="1:69" x14ac:dyDescent="0.25">
      <c r="A284" s="121"/>
      <c r="B284" s="122"/>
      <c r="C284" s="122"/>
      <c r="D284" s="121"/>
      <c r="E284" s="121"/>
      <c r="F284" s="121"/>
      <c r="G284" s="122"/>
      <c r="H284" s="122"/>
      <c r="I284" s="122"/>
      <c r="J284" s="122"/>
      <c r="K284" s="122"/>
      <c r="L284" s="122"/>
      <c r="M284" s="138"/>
      <c r="N284" s="118"/>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row>
    <row r="285" spans="1:69" x14ac:dyDescent="0.25">
      <c r="A285" s="121"/>
      <c r="B285" s="122"/>
      <c r="C285" s="122"/>
      <c r="D285" s="121"/>
      <c r="E285" s="121"/>
      <c r="F285" s="121"/>
      <c r="G285" s="122"/>
      <c r="H285" s="122"/>
      <c r="I285" s="122"/>
      <c r="J285" s="122"/>
      <c r="K285" s="122"/>
      <c r="L285" s="122"/>
      <c r="M285" s="138"/>
      <c r="N285" s="118"/>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row>
    <row r="286" spans="1:69" x14ac:dyDescent="0.25">
      <c r="A286" s="121"/>
      <c r="B286" s="122"/>
      <c r="C286" s="122"/>
      <c r="D286" s="121"/>
      <c r="E286" s="121"/>
      <c r="F286" s="121"/>
      <c r="G286" s="122"/>
      <c r="H286" s="122"/>
      <c r="I286" s="122"/>
      <c r="J286" s="122"/>
      <c r="K286" s="122"/>
      <c r="L286" s="122"/>
      <c r="M286" s="138"/>
      <c r="N286" s="118"/>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row>
    <row r="287" spans="1:69" x14ac:dyDescent="0.25">
      <c r="A287" s="121"/>
      <c r="B287" s="122"/>
      <c r="C287" s="122"/>
      <c r="D287" s="121"/>
      <c r="E287" s="121"/>
      <c r="F287" s="121"/>
      <c r="G287" s="122"/>
      <c r="H287" s="122"/>
      <c r="I287" s="122"/>
      <c r="J287" s="122"/>
      <c r="K287" s="122"/>
      <c r="L287" s="122"/>
      <c r="M287" s="138"/>
      <c r="N287" s="118"/>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row>
    <row r="288" spans="1:69" x14ac:dyDescent="0.25">
      <c r="A288" s="121"/>
      <c r="B288" s="122"/>
      <c r="C288" s="122"/>
      <c r="D288" s="121"/>
      <c r="E288" s="121"/>
      <c r="F288" s="121"/>
      <c r="G288" s="122"/>
      <c r="H288" s="122"/>
      <c r="I288" s="122"/>
      <c r="J288" s="122"/>
      <c r="K288" s="122"/>
      <c r="L288" s="122"/>
      <c r="M288" s="138"/>
      <c r="N288" s="118"/>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row>
    <row r="289" spans="1:69" x14ac:dyDescent="0.25">
      <c r="A289" s="121"/>
      <c r="B289" s="122"/>
      <c r="C289" s="122"/>
      <c r="D289" s="121"/>
      <c r="E289" s="121"/>
      <c r="F289" s="121"/>
      <c r="G289" s="122"/>
      <c r="H289" s="122"/>
      <c r="I289" s="122"/>
      <c r="J289" s="122"/>
      <c r="K289" s="122"/>
      <c r="L289" s="122"/>
      <c r="M289" s="138"/>
      <c r="N289" s="118"/>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row>
    <row r="290" spans="1:69" x14ac:dyDescent="0.25">
      <c r="A290" s="121"/>
      <c r="B290" s="122"/>
      <c r="C290" s="122"/>
      <c r="D290" s="121"/>
      <c r="E290" s="121"/>
      <c r="F290" s="121"/>
      <c r="G290" s="122"/>
      <c r="H290" s="122"/>
      <c r="I290" s="122"/>
      <c r="J290" s="122"/>
      <c r="K290" s="122"/>
      <c r="L290" s="122"/>
      <c r="M290" s="138"/>
      <c r="N290" s="118"/>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row>
    <row r="291" spans="1:69" x14ac:dyDescent="0.25">
      <c r="A291" s="121"/>
      <c r="B291" s="122"/>
      <c r="C291" s="122"/>
      <c r="D291" s="121"/>
      <c r="E291" s="121"/>
      <c r="F291" s="121"/>
      <c r="G291" s="122"/>
      <c r="H291" s="122"/>
      <c r="I291" s="122"/>
      <c r="J291" s="122"/>
      <c r="K291" s="122"/>
      <c r="L291" s="122"/>
      <c r="M291" s="138"/>
      <c r="N291" s="118"/>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row>
    <row r="292" spans="1:69" x14ac:dyDescent="0.25">
      <c r="A292" s="121"/>
      <c r="B292" s="122"/>
      <c r="C292" s="122"/>
      <c r="D292" s="121"/>
      <c r="E292" s="121"/>
      <c r="F292" s="121"/>
      <c r="G292" s="122"/>
      <c r="H292" s="122"/>
      <c r="I292" s="122"/>
      <c r="J292" s="122"/>
      <c r="K292" s="122"/>
      <c r="L292" s="122"/>
      <c r="M292" s="138"/>
      <c r="N292" s="118"/>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row>
    <row r="293" spans="1:69" x14ac:dyDescent="0.25">
      <c r="A293" s="121"/>
      <c r="B293" s="122"/>
      <c r="C293" s="122"/>
      <c r="D293" s="121"/>
      <c r="E293" s="121"/>
      <c r="F293" s="121"/>
      <c r="G293" s="122"/>
      <c r="H293" s="122"/>
      <c r="I293" s="122"/>
      <c r="J293" s="122"/>
      <c r="K293" s="122"/>
      <c r="L293" s="122"/>
      <c r="M293" s="138"/>
      <c r="N293" s="118"/>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row>
    <row r="294" spans="1:69" x14ac:dyDescent="0.25">
      <c r="A294" s="121"/>
      <c r="B294" s="122"/>
      <c r="C294" s="122"/>
      <c r="D294" s="121"/>
      <c r="E294" s="121"/>
      <c r="F294" s="121"/>
      <c r="G294" s="122"/>
      <c r="H294" s="122"/>
      <c r="I294" s="122"/>
      <c r="J294" s="122"/>
      <c r="K294" s="122"/>
      <c r="L294" s="122"/>
      <c r="M294" s="138"/>
      <c r="N294" s="118"/>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row>
    <row r="295" spans="1:69" x14ac:dyDescent="0.25">
      <c r="A295" s="121"/>
      <c r="B295" s="122"/>
      <c r="C295" s="122"/>
      <c r="D295" s="121"/>
      <c r="E295" s="121"/>
      <c r="F295" s="121"/>
      <c r="G295" s="122"/>
      <c r="H295" s="122"/>
      <c r="I295" s="122"/>
      <c r="J295" s="122"/>
      <c r="K295" s="122"/>
      <c r="L295" s="122"/>
      <c r="M295" s="138"/>
      <c r="N295" s="118"/>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row>
    <row r="296" spans="1:69" x14ac:dyDescent="0.25">
      <c r="A296" s="121"/>
      <c r="B296" s="122"/>
      <c r="C296" s="122"/>
      <c r="D296" s="121"/>
      <c r="E296" s="121"/>
      <c r="F296" s="121"/>
      <c r="G296" s="122"/>
      <c r="H296" s="122"/>
      <c r="I296" s="122"/>
      <c r="J296" s="122"/>
      <c r="K296" s="122"/>
      <c r="L296" s="122"/>
      <c r="M296" s="138"/>
      <c r="N296" s="118"/>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row>
    <row r="297" spans="1:69" x14ac:dyDescent="0.25">
      <c r="A297" s="121"/>
      <c r="B297" s="122"/>
      <c r="C297" s="122"/>
      <c r="D297" s="121"/>
      <c r="E297" s="121"/>
      <c r="F297" s="121"/>
      <c r="G297" s="122"/>
      <c r="H297" s="122"/>
      <c r="I297" s="122"/>
      <c r="J297" s="122"/>
      <c r="K297" s="122"/>
      <c r="L297" s="122"/>
      <c r="M297" s="138"/>
      <c r="N297" s="118"/>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row>
    <row r="298" spans="1:69" x14ac:dyDescent="0.25">
      <c r="A298" s="121"/>
      <c r="B298" s="122"/>
      <c r="C298" s="122"/>
      <c r="D298" s="121"/>
      <c r="E298" s="121"/>
      <c r="F298" s="121"/>
      <c r="G298" s="122"/>
      <c r="H298" s="122"/>
      <c r="I298" s="122"/>
      <c r="J298" s="122"/>
      <c r="K298" s="122"/>
      <c r="L298" s="122"/>
      <c r="M298" s="138"/>
      <c r="N298" s="118"/>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row>
    <row r="299" spans="1:69" x14ac:dyDescent="0.25">
      <c r="A299" s="121"/>
      <c r="B299" s="122"/>
      <c r="C299" s="122"/>
      <c r="D299" s="121"/>
      <c r="E299" s="121"/>
      <c r="F299" s="121"/>
      <c r="G299" s="122"/>
      <c r="H299" s="122"/>
      <c r="I299" s="122"/>
      <c r="J299" s="122"/>
      <c r="K299" s="122"/>
      <c r="L299" s="122"/>
      <c r="M299" s="138"/>
      <c r="N299" s="118"/>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row>
    <row r="300" spans="1:69" x14ac:dyDescent="0.25">
      <c r="A300" s="121"/>
      <c r="B300" s="122"/>
      <c r="C300" s="122"/>
      <c r="D300" s="121"/>
      <c r="E300" s="121"/>
      <c r="F300" s="121"/>
      <c r="G300" s="122"/>
      <c r="H300" s="122"/>
      <c r="I300" s="122"/>
      <c r="J300" s="122"/>
      <c r="K300" s="122"/>
      <c r="L300" s="122"/>
      <c r="M300" s="138"/>
      <c r="N300" s="118"/>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row>
    <row r="301" spans="1:69" x14ac:dyDescent="0.25">
      <c r="A301" s="121"/>
      <c r="B301" s="122"/>
      <c r="C301" s="122"/>
      <c r="D301" s="121"/>
      <c r="E301" s="121"/>
      <c r="F301" s="121"/>
      <c r="G301" s="122"/>
      <c r="H301" s="122"/>
      <c r="I301" s="122"/>
      <c r="J301" s="122"/>
      <c r="K301" s="122"/>
      <c r="L301" s="122"/>
      <c r="M301" s="138"/>
      <c r="N301" s="118"/>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row>
    <row r="302" spans="1:69" x14ac:dyDescent="0.25">
      <c r="A302" s="121"/>
      <c r="B302" s="122"/>
      <c r="C302" s="122"/>
      <c r="D302" s="121"/>
      <c r="E302" s="121"/>
      <c r="F302" s="121"/>
      <c r="G302" s="122"/>
      <c r="H302" s="122"/>
      <c r="I302" s="122"/>
      <c r="J302" s="122"/>
      <c r="K302" s="122"/>
      <c r="L302" s="122"/>
      <c r="M302" s="138"/>
      <c r="N302" s="118"/>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row>
    <row r="303" spans="1:69" x14ac:dyDescent="0.25">
      <c r="A303" s="121"/>
      <c r="B303" s="122"/>
      <c r="C303" s="122"/>
      <c r="D303" s="121"/>
      <c r="E303" s="121"/>
      <c r="F303" s="121"/>
      <c r="G303" s="122"/>
      <c r="H303" s="122"/>
      <c r="I303" s="122"/>
      <c r="J303" s="122"/>
      <c r="K303" s="122"/>
      <c r="L303" s="122"/>
      <c r="M303" s="138"/>
      <c r="N303" s="118"/>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row>
    <row r="304" spans="1:69" x14ac:dyDescent="0.25">
      <c r="A304" s="121"/>
      <c r="B304" s="122"/>
      <c r="C304" s="122"/>
      <c r="D304" s="121"/>
      <c r="E304" s="121"/>
      <c r="F304" s="121"/>
      <c r="G304" s="122"/>
      <c r="H304" s="122"/>
      <c r="I304" s="122"/>
      <c r="J304" s="122"/>
      <c r="K304" s="122"/>
      <c r="L304" s="122"/>
      <c r="M304" s="138"/>
      <c r="N304" s="118"/>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row>
    <row r="305" spans="1:69" x14ac:dyDescent="0.25">
      <c r="A305" s="121"/>
      <c r="B305" s="122"/>
      <c r="C305" s="122"/>
      <c r="D305" s="121"/>
      <c r="E305" s="121"/>
      <c r="F305" s="121"/>
      <c r="G305" s="122"/>
      <c r="H305" s="122"/>
      <c r="I305" s="122"/>
      <c r="J305" s="122"/>
      <c r="K305" s="122"/>
      <c r="L305" s="122"/>
      <c r="M305" s="138"/>
      <c r="N305" s="118"/>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row>
    <row r="306" spans="1:69" x14ac:dyDescent="0.25">
      <c r="A306" s="121"/>
      <c r="B306" s="122"/>
      <c r="C306" s="122"/>
      <c r="D306" s="121"/>
      <c r="E306" s="121"/>
      <c r="F306" s="121"/>
      <c r="G306" s="122"/>
      <c r="H306" s="122"/>
      <c r="I306" s="122"/>
      <c r="J306" s="122"/>
      <c r="K306" s="122"/>
      <c r="L306" s="122"/>
      <c r="M306" s="138"/>
      <c r="N306" s="118"/>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row>
    <row r="307" spans="1:69" x14ac:dyDescent="0.25">
      <c r="A307" s="121"/>
      <c r="B307" s="122"/>
      <c r="C307" s="122"/>
      <c r="D307" s="121"/>
      <c r="E307" s="121"/>
      <c r="F307" s="121"/>
      <c r="G307" s="122"/>
      <c r="H307" s="122"/>
      <c r="I307" s="122"/>
      <c r="J307" s="122"/>
      <c r="K307" s="122"/>
      <c r="L307" s="122"/>
      <c r="M307" s="138"/>
      <c r="N307" s="118"/>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row>
    <row r="308" spans="1:69" x14ac:dyDescent="0.25">
      <c r="A308" s="121"/>
      <c r="B308" s="122"/>
      <c r="C308" s="122"/>
      <c r="D308" s="121"/>
      <c r="E308" s="121"/>
      <c r="F308" s="121"/>
      <c r="G308" s="122"/>
      <c r="H308" s="122"/>
      <c r="I308" s="122"/>
      <c r="J308" s="122"/>
      <c r="K308" s="122"/>
      <c r="L308" s="122"/>
      <c r="M308" s="138"/>
      <c r="N308" s="118"/>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row>
    <row r="309" spans="1:69" x14ac:dyDescent="0.25">
      <c r="A309" s="121"/>
      <c r="B309" s="122"/>
      <c r="C309" s="122"/>
      <c r="D309" s="121"/>
      <c r="E309" s="121"/>
      <c r="F309" s="121"/>
      <c r="G309" s="122"/>
      <c r="H309" s="122"/>
      <c r="I309" s="122"/>
      <c r="J309" s="122"/>
      <c r="K309" s="122"/>
      <c r="L309" s="122"/>
      <c r="M309" s="138"/>
      <c r="N309" s="118"/>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row>
    <row r="310" spans="1:69" x14ac:dyDescent="0.25">
      <c r="A310" s="121"/>
      <c r="B310" s="122"/>
      <c r="C310" s="122"/>
      <c r="D310" s="121"/>
      <c r="E310" s="121"/>
      <c r="F310" s="121"/>
      <c r="G310" s="122"/>
      <c r="H310" s="122"/>
      <c r="I310" s="122"/>
      <c r="J310" s="122"/>
      <c r="K310" s="122"/>
      <c r="L310" s="122"/>
      <c r="M310" s="138"/>
      <c r="N310" s="118"/>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row>
    <row r="311" spans="1:69" x14ac:dyDescent="0.25">
      <c r="A311" s="121"/>
      <c r="B311" s="122"/>
      <c r="C311" s="122"/>
      <c r="D311" s="121"/>
      <c r="E311" s="121"/>
      <c r="F311" s="121"/>
      <c r="G311" s="122"/>
      <c r="H311" s="122"/>
      <c r="I311" s="122"/>
      <c r="J311" s="122"/>
      <c r="K311" s="122"/>
      <c r="L311" s="122"/>
      <c r="M311" s="138"/>
      <c r="N311" s="118"/>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row>
    <row r="312" spans="1:69" x14ac:dyDescent="0.25">
      <c r="A312" s="121"/>
      <c r="B312" s="122"/>
      <c r="C312" s="122"/>
      <c r="D312" s="121"/>
      <c r="E312" s="121"/>
      <c r="F312" s="121"/>
      <c r="G312" s="122"/>
      <c r="H312" s="122"/>
      <c r="I312" s="122"/>
      <c r="J312" s="122"/>
      <c r="K312" s="122"/>
      <c r="L312" s="122"/>
      <c r="M312" s="138"/>
      <c r="N312" s="118"/>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row>
    <row r="313" spans="1:69" x14ac:dyDescent="0.25">
      <c r="A313" s="121"/>
      <c r="B313" s="122"/>
      <c r="C313" s="122"/>
      <c r="D313" s="121"/>
      <c r="E313" s="121"/>
      <c r="F313" s="121"/>
      <c r="G313" s="122"/>
      <c r="H313" s="122"/>
      <c r="I313" s="122"/>
      <c r="J313" s="122"/>
      <c r="K313" s="122"/>
      <c r="L313" s="122"/>
      <c r="M313" s="138"/>
      <c r="N313" s="118"/>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row>
    <row r="314" spans="1:69" x14ac:dyDescent="0.25">
      <c r="A314" s="121"/>
      <c r="B314" s="122"/>
      <c r="C314" s="122"/>
      <c r="D314" s="121"/>
      <c r="E314" s="121"/>
      <c r="F314" s="121"/>
      <c r="G314" s="122"/>
      <c r="H314" s="122"/>
      <c r="I314" s="122"/>
      <c r="J314" s="122"/>
      <c r="K314" s="122"/>
      <c r="L314" s="122"/>
      <c r="M314" s="138"/>
      <c r="N314" s="118"/>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row>
    <row r="315" spans="1:69" x14ac:dyDescent="0.25">
      <c r="A315" s="121"/>
      <c r="B315" s="122"/>
      <c r="C315" s="122"/>
      <c r="D315" s="121"/>
      <c r="E315" s="121"/>
      <c r="F315" s="121"/>
      <c r="G315" s="122"/>
      <c r="H315" s="122"/>
      <c r="I315" s="122"/>
      <c r="J315" s="122"/>
      <c r="K315" s="122"/>
      <c r="L315" s="122"/>
      <c r="M315" s="138"/>
      <c r="N315" s="118"/>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row>
    <row r="316" spans="1:69" x14ac:dyDescent="0.25">
      <c r="A316" s="121"/>
      <c r="B316" s="122"/>
      <c r="C316" s="122"/>
      <c r="D316" s="121"/>
      <c r="E316" s="121"/>
      <c r="F316" s="121"/>
      <c r="G316" s="122"/>
      <c r="H316" s="122"/>
      <c r="I316" s="122"/>
      <c r="J316" s="122"/>
      <c r="K316" s="122"/>
      <c r="L316" s="122"/>
      <c r="M316" s="138"/>
      <c r="N316" s="118"/>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row>
    <row r="317" spans="1:69" x14ac:dyDescent="0.25">
      <c r="A317" s="121"/>
      <c r="B317" s="122"/>
      <c r="C317" s="122"/>
      <c r="D317" s="121"/>
      <c r="E317" s="121"/>
      <c r="F317" s="121"/>
      <c r="G317" s="122"/>
      <c r="H317" s="122"/>
      <c r="I317" s="122"/>
      <c r="J317" s="122"/>
      <c r="K317" s="122"/>
      <c r="L317" s="122"/>
      <c r="M317" s="138"/>
      <c r="N317" s="118"/>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row>
    <row r="318" spans="1:69" x14ac:dyDescent="0.25">
      <c r="A318" s="121"/>
      <c r="B318" s="122"/>
      <c r="C318" s="122"/>
      <c r="D318" s="121"/>
      <c r="E318" s="121"/>
      <c r="F318" s="121"/>
      <c r="G318" s="122"/>
      <c r="H318" s="122"/>
      <c r="I318" s="122"/>
      <c r="J318" s="122"/>
      <c r="K318" s="122"/>
      <c r="L318" s="122"/>
      <c r="M318" s="138"/>
      <c r="N318" s="118"/>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row>
    <row r="319" spans="1:69" x14ac:dyDescent="0.25">
      <c r="A319" s="121"/>
      <c r="B319" s="122"/>
      <c r="C319" s="122"/>
      <c r="D319" s="121"/>
      <c r="E319" s="121"/>
      <c r="F319" s="121"/>
      <c r="G319" s="122"/>
      <c r="H319" s="122"/>
      <c r="I319" s="122"/>
      <c r="J319" s="122"/>
      <c r="K319" s="122"/>
      <c r="L319" s="122"/>
      <c r="M319" s="138"/>
      <c r="N319" s="118"/>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row>
    <row r="320" spans="1:69" x14ac:dyDescent="0.25">
      <c r="A320" s="121"/>
      <c r="B320" s="122"/>
      <c r="C320" s="122"/>
      <c r="D320" s="121"/>
      <c r="E320" s="121"/>
      <c r="F320" s="121"/>
      <c r="G320" s="122"/>
      <c r="H320" s="122"/>
      <c r="I320" s="122"/>
      <c r="J320" s="122"/>
      <c r="K320" s="122"/>
      <c r="L320" s="122"/>
      <c r="M320" s="138"/>
      <c r="N320" s="118"/>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row>
    <row r="321" spans="1:69" x14ac:dyDescent="0.25">
      <c r="A321" s="121"/>
      <c r="B321" s="122"/>
      <c r="C321" s="122"/>
      <c r="D321" s="121"/>
      <c r="E321" s="121"/>
      <c r="F321" s="121"/>
      <c r="G321" s="122"/>
      <c r="H321" s="122"/>
      <c r="I321" s="122"/>
      <c r="J321" s="122"/>
      <c r="K321" s="122"/>
      <c r="L321" s="122"/>
      <c r="M321" s="138"/>
      <c r="N321" s="118"/>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row>
    <row r="322" spans="1:69" x14ac:dyDescent="0.25">
      <c r="A322" s="121"/>
      <c r="B322" s="122"/>
      <c r="C322" s="122"/>
      <c r="D322" s="121"/>
      <c r="E322" s="121"/>
      <c r="F322" s="121"/>
      <c r="G322" s="122"/>
      <c r="H322" s="122"/>
      <c r="I322" s="122"/>
      <c r="J322" s="122"/>
      <c r="K322" s="122"/>
      <c r="L322" s="122"/>
      <c r="M322" s="138"/>
      <c r="N322" s="118"/>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row>
    <row r="323" spans="1:69" x14ac:dyDescent="0.25">
      <c r="A323" s="121"/>
      <c r="B323" s="122"/>
      <c r="C323" s="122"/>
      <c r="D323" s="121"/>
      <c r="E323" s="121"/>
      <c r="F323" s="121"/>
      <c r="G323" s="122"/>
      <c r="H323" s="122"/>
      <c r="I323" s="122"/>
      <c r="J323" s="122"/>
      <c r="K323" s="122"/>
      <c r="L323" s="122"/>
      <c r="M323" s="138"/>
      <c r="N323" s="118"/>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row>
    <row r="324" spans="1:69" x14ac:dyDescent="0.25">
      <c r="A324" s="121"/>
      <c r="B324" s="122"/>
      <c r="C324" s="122"/>
      <c r="D324" s="121"/>
      <c r="E324" s="121"/>
      <c r="F324" s="121"/>
      <c r="G324" s="122"/>
      <c r="H324" s="122"/>
      <c r="I324" s="122"/>
      <c r="J324" s="122"/>
      <c r="K324" s="122"/>
      <c r="L324" s="122"/>
      <c r="M324" s="138"/>
      <c r="N324" s="118"/>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row>
    <row r="325" spans="1:69" x14ac:dyDescent="0.25">
      <c r="A325" s="121"/>
      <c r="B325" s="122"/>
      <c r="C325" s="122"/>
      <c r="D325" s="121"/>
      <c r="E325" s="121"/>
      <c r="F325" s="121"/>
      <c r="G325" s="122"/>
      <c r="H325" s="122"/>
      <c r="I325" s="122"/>
      <c r="J325" s="122"/>
      <c r="K325" s="122"/>
      <c r="L325" s="122"/>
      <c r="M325" s="138"/>
      <c r="N325" s="118"/>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row>
    <row r="326" spans="1:69" x14ac:dyDescent="0.25">
      <c r="A326" s="121"/>
      <c r="B326" s="122"/>
      <c r="C326" s="122"/>
      <c r="D326" s="121"/>
      <c r="E326" s="121"/>
      <c r="F326" s="121"/>
      <c r="G326" s="122"/>
      <c r="H326" s="122"/>
      <c r="I326" s="122"/>
      <c r="J326" s="122"/>
      <c r="K326" s="122"/>
      <c r="L326" s="122"/>
      <c r="M326" s="138"/>
      <c r="N326" s="118"/>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row>
    <row r="327" spans="1:69" x14ac:dyDescent="0.25">
      <c r="A327" s="121"/>
      <c r="B327" s="122"/>
      <c r="C327" s="122"/>
      <c r="D327" s="121"/>
      <c r="E327" s="121"/>
      <c r="F327" s="121"/>
      <c r="G327" s="122"/>
      <c r="H327" s="122"/>
      <c r="I327" s="122"/>
      <c r="J327" s="122"/>
      <c r="K327" s="122"/>
      <c r="L327" s="122"/>
      <c r="M327" s="138"/>
      <c r="N327" s="118"/>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row>
    <row r="328" spans="1:69" x14ac:dyDescent="0.25">
      <c r="A328" s="121"/>
      <c r="B328" s="122"/>
      <c r="C328" s="122"/>
      <c r="D328" s="121"/>
      <c r="E328" s="121"/>
      <c r="F328" s="121"/>
      <c r="G328" s="122"/>
      <c r="H328" s="122"/>
      <c r="I328" s="122"/>
      <c r="J328" s="122"/>
      <c r="K328" s="122"/>
      <c r="L328" s="122"/>
      <c r="M328" s="138"/>
      <c r="N328" s="118"/>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row>
    <row r="329" spans="1:69" x14ac:dyDescent="0.25">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row>
    <row r="330" spans="1:69" x14ac:dyDescent="0.25">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row>
    <row r="331" spans="1:69" x14ac:dyDescent="0.25">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row>
    <row r="332" spans="1:69" x14ac:dyDescent="0.25">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row>
    <row r="333" spans="1:69" x14ac:dyDescent="0.25">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row>
    <row r="334" spans="1:69" x14ac:dyDescent="0.25">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row>
    <row r="335" spans="1:69" x14ac:dyDescent="0.25">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row>
    <row r="336" spans="1:69" x14ac:dyDescent="0.25">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row>
    <row r="337" spans="15:69" x14ac:dyDescent="0.25">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row>
    <row r="338" spans="15:69" x14ac:dyDescent="0.25">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row>
    <row r="339" spans="15:69" x14ac:dyDescent="0.25">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row>
    <row r="340" spans="15:69" x14ac:dyDescent="0.25">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row>
    <row r="341" spans="15:69" x14ac:dyDescent="0.25">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row>
    <row r="342" spans="15:69" x14ac:dyDescent="0.25">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row>
    <row r="343" spans="15:69" x14ac:dyDescent="0.25">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row>
    <row r="344" spans="15:69" x14ac:dyDescent="0.25">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row>
    <row r="345" spans="15:69" x14ac:dyDescent="0.25">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row>
    <row r="346" spans="15:69" x14ac:dyDescent="0.25">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row>
    <row r="347" spans="15:69" x14ac:dyDescent="0.25">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row>
    <row r="348" spans="15:69" x14ac:dyDescent="0.25">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row>
    <row r="349" spans="15:69" x14ac:dyDescent="0.25">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row>
    <row r="350" spans="15:69" x14ac:dyDescent="0.25">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row>
    <row r="351" spans="15:69" x14ac:dyDescent="0.25">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row>
    <row r="352" spans="15:69" x14ac:dyDescent="0.25">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row>
    <row r="353" spans="15:69" x14ac:dyDescent="0.25">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row>
    <row r="354" spans="15:69" x14ac:dyDescent="0.25">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row>
    <row r="355" spans="15:69" x14ac:dyDescent="0.25">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row>
    <row r="356" spans="15:69" x14ac:dyDescent="0.25">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row>
    <row r="357" spans="15:69" x14ac:dyDescent="0.25">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row>
    <row r="358" spans="15:69" x14ac:dyDescent="0.25">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row>
    <row r="359" spans="15:69" x14ac:dyDescent="0.25">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row>
    <row r="360" spans="15:69" x14ac:dyDescent="0.25">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row>
    <row r="361" spans="15:69" x14ac:dyDescent="0.25">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row>
    <row r="362" spans="15:69" x14ac:dyDescent="0.25">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row>
    <row r="363" spans="15:69" x14ac:dyDescent="0.25">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row>
    <row r="364" spans="15:69" x14ac:dyDescent="0.25">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row>
    <row r="365" spans="15:69" x14ac:dyDescent="0.25">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row>
    <row r="366" spans="15:69" x14ac:dyDescent="0.25">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row>
    <row r="367" spans="15:69" x14ac:dyDescent="0.25">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row>
    <row r="368" spans="15:69" x14ac:dyDescent="0.25">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row>
    <row r="369" spans="15:69" x14ac:dyDescent="0.25">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row>
    <row r="370" spans="15:69" x14ac:dyDescent="0.25">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row>
    <row r="371" spans="15:69" x14ac:dyDescent="0.25">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row>
    <row r="372" spans="15:69" x14ac:dyDescent="0.25">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row>
    <row r="373" spans="15:69" x14ac:dyDescent="0.25">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row>
    <row r="374" spans="15:69" x14ac:dyDescent="0.25">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row>
    <row r="375" spans="15:69" x14ac:dyDescent="0.25">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row>
    <row r="376" spans="15:69" x14ac:dyDescent="0.25">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row>
    <row r="377" spans="15:69" x14ac:dyDescent="0.25">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row>
    <row r="378" spans="15:69" x14ac:dyDescent="0.25">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row>
    <row r="379" spans="15:69" x14ac:dyDescent="0.25">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row>
    <row r="380" spans="15:69" x14ac:dyDescent="0.25">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row>
    <row r="381" spans="15:69" x14ac:dyDescent="0.25">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row>
    <row r="382" spans="15:69" x14ac:dyDescent="0.25">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row>
    <row r="383" spans="15:69" x14ac:dyDescent="0.25">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row>
    <row r="384" spans="15:69" x14ac:dyDescent="0.25">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row>
    <row r="385" spans="15:77" x14ac:dyDescent="0.25">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row>
    <row r="386" spans="15:77" x14ac:dyDescent="0.25">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row>
    <row r="387" spans="15:77" x14ac:dyDescent="0.25">
      <c r="O387" s="141"/>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row>
    <row r="388" spans="15:77" x14ac:dyDescent="0.25">
      <c r="O388" s="141"/>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row>
    <row r="389" spans="15:77" x14ac:dyDescent="0.25">
      <c r="O389" s="141"/>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row>
    <row r="390" spans="15:77" x14ac:dyDescent="0.25">
      <c r="O390" s="141"/>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row>
    <row r="391" spans="15:77" x14ac:dyDescent="0.25">
      <c r="O391" s="141"/>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row>
    <row r="392" spans="15:77" x14ac:dyDescent="0.25">
      <c r="O392" s="141"/>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row>
    <row r="393" spans="15:77" x14ac:dyDescent="0.25">
      <c r="O393" s="141"/>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row>
    <row r="394" spans="15:77" x14ac:dyDescent="0.25">
      <c r="O394" s="141"/>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row>
    <row r="395" spans="15:77" x14ac:dyDescent="0.25">
      <c r="O395" s="141"/>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row>
    <row r="396" spans="15:77" x14ac:dyDescent="0.25">
      <c r="O396" s="141"/>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row>
    <row r="397" spans="15:77" x14ac:dyDescent="0.25">
      <c r="O397" s="141"/>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row>
    <row r="398" spans="15:77" x14ac:dyDescent="0.25">
      <c r="O398" s="141"/>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row>
    <row r="399" spans="15:77" x14ac:dyDescent="0.25">
      <c r="O399" s="141"/>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row>
    <row r="400" spans="15:77" x14ac:dyDescent="0.25">
      <c r="O400" s="141"/>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row>
    <row r="401" spans="15:77" x14ac:dyDescent="0.25">
      <c r="O401" s="141"/>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row>
    <row r="402" spans="15:77" x14ac:dyDescent="0.25">
      <c r="O402" s="141"/>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row>
    <row r="403" spans="15:77" x14ac:dyDescent="0.25">
      <c r="O403" s="141"/>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row>
    <row r="404" spans="15:77" x14ac:dyDescent="0.25">
      <c r="O404" s="141"/>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row>
    <row r="405" spans="15:77" x14ac:dyDescent="0.25">
      <c r="O405" s="141"/>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row>
    <row r="406" spans="15:77" x14ac:dyDescent="0.25">
      <c r="O406" s="141"/>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row>
    <row r="407" spans="15:77" x14ac:dyDescent="0.25">
      <c r="O407" s="141"/>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row>
    <row r="408" spans="15:77" x14ac:dyDescent="0.25">
      <c r="O408" s="141"/>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row>
    <row r="409" spans="15:77" x14ac:dyDescent="0.25">
      <c r="O409" s="141"/>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row>
    <row r="410" spans="15:77" x14ac:dyDescent="0.25">
      <c r="O410" s="141"/>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row>
    <row r="411" spans="15:77" x14ac:dyDescent="0.25">
      <c r="O411" s="141"/>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row>
    <row r="412" spans="15:77" x14ac:dyDescent="0.25">
      <c r="O412" s="141"/>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row>
    <row r="413" spans="15:77" x14ac:dyDescent="0.25">
      <c r="O413" s="141"/>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row>
    <row r="414" spans="15:77" x14ac:dyDescent="0.25">
      <c r="O414" s="141"/>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row>
    <row r="415" spans="15:77" x14ac:dyDescent="0.25">
      <c r="O415" s="141"/>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row>
    <row r="416" spans="15:77" x14ac:dyDescent="0.25">
      <c r="O416" s="141"/>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row>
    <row r="417" spans="15:77" x14ac:dyDescent="0.25">
      <c r="O417" s="141"/>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row>
    <row r="418" spans="15:77" x14ac:dyDescent="0.25">
      <c r="O418" s="141"/>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row>
    <row r="419" spans="15:77" x14ac:dyDescent="0.25">
      <c r="O419" s="141"/>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row>
    <row r="420" spans="15:77" x14ac:dyDescent="0.25">
      <c r="O420" s="141"/>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row>
    <row r="421" spans="15:77" x14ac:dyDescent="0.25">
      <c r="O421" s="141"/>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row>
    <row r="422" spans="15:77" x14ac:dyDescent="0.25">
      <c r="O422" s="141"/>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row>
    <row r="423" spans="15:77" x14ac:dyDescent="0.25">
      <c r="O423" s="141"/>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row>
    <row r="424" spans="15:77" x14ac:dyDescent="0.25">
      <c r="O424" s="141"/>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row>
    <row r="425" spans="15:77" x14ac:dyDescent="0.25">
      <c r="O425" s="141"/>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row>
    <row r="426" spans="15:77" x14ac:dyDescent="0.25">
      <c r="O426" s="141"/>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row>
    <row r="427" spans="15:77" x14ac:dyDescent="0.25">
      <c r="O427" s="141"/>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row>
    <row r="428" spans="15:77" x14ac:dyDescent="0.25">
      <c r="O428" s="141"/>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row>
    <row r="429" spans="15:77" x14ac:dyDescent="0.25">
      <c r="O429" s="141"/>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row>
    <row r="430" spans="15:77" x14ac:dyDescent="0.25">
      <c r="O430" s="141"/>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row>
    <row r="431" spans="15:77" x14ac:dyDescent="0.25">
      <c r="O431" s="141"/>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row>
    <row r="432" spans="15:77" x14ac:dyDescent="0.25">
      <c r="O432" s="141"/>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row>
    <row r="433" spans="15:77" x14ac:dyDescent="0.25">
      <c r="O433" s="141"/>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row>
    <row r="434" spans="15:77" x14ac:dyDescent="0.25">
      <c r="O434" s="141"/>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row>
    <row r="435" spans="15:77" x14ac:dyDescent="0.25">
      <c r="O435" s="141"/>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row>
    <row r="436" spans="15:77" x14ac:dyDescent="0.25">
      <c r="O436" s="141"/>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row>
    <row r="437" spans="15:77" x14ac:dyDescent="0.25">
      <c r="O437" s="141"/>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row>
    <row r="438" spans="15:77" x14ac:dyDescent="0.25">
      <c r="O438" s="141"/>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row>
    <row r="439" spans="15:77" x14ac:dyDescent="0.25">
      <c r="O439" s="141"/>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row>
    <row r="440" spans="15:77" x14ac:dyDescent="0.25">
      <c r="O440" s="141"/>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row>
    <row r="441" spans="15:77" x14ac:dyDescent="0.25">
      <c r="O441" s="141"/>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row>
    <row r="442" spans="15:77" x14ac:dyDescent="0.25">
      <c r="O442" s="141"/>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row>
    <row r="443" spans="15:77" x14ac:dyDescent="0.25">
      <c r="O443" s="141"/>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row>
    <row r="444" spans="15:77" x14ac:dyDescent="0.25">
      <c r="O444" s="141"/>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row>
    <row r="445" spans="15:77" x14ac:dyDescent="0.25">
      <c r="O445" s="141"/>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row>
    <row r="446" spans="15:77" x14ac:dyDescent="0.25">
      <c r="O446" s="141"/>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row>
    <row r="447" spans="15:77" x14ac:dyDescent="0.25">
      <c r="O447" s="141"/>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row>
    <row r="448" spans="15:77" x14ac:dyDescent="0.25">
      <c r="O448" s="141"/>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row>
    <row r="449" spans="15:77" x14ac:dyDescent="0.25">
      <c r="O449" s="141"/>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row>
    <row r="450" spans="15:77" x14ac:dyDescent="0.25">
      <c r="O450" s="141"/>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row>
    <row r="451" spans="15:77" x14ac:dyDescent="0.25">
      <c r="O451" s="141"/>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row>
    <row r="452" spans="15:77" x14ac:dyDescent="0.25">
      <c r="O452" s="141"/>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row>
    <row r="453" spans="15:77" x14ac:dyDescent="0.25">
      <c r="O453" s="141"/>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row>
    <row r="454" spans="15:77" x14ac:dyDescent="0.25">
      <c r="O454" s="141"/>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row>
    <row r="455" spans="15:77" x14ac:dyDescent="0.25">
      <c r="O455" s="141"/>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row>
    <row r="456" spans="15:77" x14ac:dyDescent="0.25">
      <c r="O456" s="141"/>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row>
    <row r="457" spans="15:77" x14ac:dyDescent="0.25">
      <c r="O457" s="141"/>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row>
    <row r="458" spans="15:77" x14ac:dyDescent="0.25">
      <c r="O458" s="141"/>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row>
    <row r="459" spans="15:77" x14ac:dyDescent="0.25">
      <c r="O459" s="141"/>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row>
    <row r="460" spans="15:77" x14ac:dyDescent="0.25">
      <c r="O460" s="141"/>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row>
    <row r="461" spans="15:77" x14ac:dyDescent="0.25">
      <c r="O461" s="141"/>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row>
    <row r="462" spans="15:77" x14ac:dyDescent="0.25">
      <c r="O462" s="141"/>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row>
    <row r="463" spans="15:77" x14ac:dyDescent="0.25">
      <c r="O463" s="141"/>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row>
    <row r="464" spans="15:77" x14ac:dyDescent="0.25">
      <c r="O464" s="141"/>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row>
    <row r="465" spans="15:77" x14ac:dyDescent="0.25">
      <c r="O465" s="141"/>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row>
    <row r="466" spans="15:77" x14ac:dyDescent="0.25">
      <c r="O466" s="141"/>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row>
    <row r="467" spans="15:77" x14ac:dyDescent="0.25">
      <c r="O467" s="141"/>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row>
    <row r="468" spans="15:77" x14ac:dyDescent="0.25">
      <c r="O468" s="141"/>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row>
    <row r="469" spans="15:77" x14ac:dyDescent="0.25">
      <c r="O469" s="141"/>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row>
    <row r="470" spans="15:77" x14ac:dyDescent="0.25">
      <c r="O470" s="141"/>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row>
    <row r="471" spans="15:77" x14ac:dyDescent="0.25">
      <c r="O471" s="141"/>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row>
    <row r="472" spans="15:77" x14ac:dyDescent="0.25">
      <c r="O472" s="141"/>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row>
    <row r="473" spans="15:77" x14ac:dyDescent="0.25">
      <c r="O473" s="141"/>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row>
    <row r="474" spans="15:77" x14ac:dyDescent="0.25">
      <c r="O474" s="141"/>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row>
    <row r="475" spans="15:77" x14ac:dyDescent="0.25">
      <c r="O475" s="141"/>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row>
    <row r="476" spans="15:77" x14ac:dyDescent="0.25">
      <c r="O476" s="141"/>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row>
    <row r="477" spans="15:77" x14ac:dyDescent="0.25">
      <c r="O477" s="141"/>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row>
    <row r="478" spans="15:77" x14ac:dyDescent="0.25">
      <c r="O478" s="141"/>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row>
    <row r="479" spans="15:77" x14ac:dyDescent="0.25">
      <c r="O479" s="141"/>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row>
    <row r="480" spans="15:77" x14ac:dyDescent="0.25">
      <c r="O480" s="141"/>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row>
    <row r="481" spans="15:77" x14ac:dyDescent="0.25">
      <c r="O481" s="141"/>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row>
    <row r="482" spans="15:77" x14ac:dyDescent="0.25">
      <c r="O482" s="141"/>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row>
    <row r="483" spans="15:77" x14ac:dyDescent="0.25">
      <c r="O483" s="141"/>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row>
    <row r="484" spans="15:77" x14ac:dyDescent="0.25">
      <c r="O484" s="141"/>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row>
    <row r="485" spans="15:77" x14ac:dyDescent="0.25">
      <c r="O485" s="141"/>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row>
    <row r="486" spans="15:77" x14ac:dyDescent="0.25">
      <c r="O486" s="141"/>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row>
    <row r="487" spans="15:77" x14ac:dyDescent="0.25">
      <c r="O487" s="141"/>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row>
    <row r="488" spans="15:77" x14ac:dyDescent="0.25">
      <c r="O488" s="141"/>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row>
    <row r="489" spans="15:77" x14ac:dyDescent="0.25">
      <c r="O489" s="141"/>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row>
    <row r="490" spans="15:77" x14ac:dyDescent="0.25">
      <c r="O490" s="141"/>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row>
    <row r="491" spans="15:77" x14ac:dyDescent="0.25">
      <c r="O491" s="141"/>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row>
    <row r="492" spans="15:77" x14ac:dyDescent="0.25">
      <c r="O492" s="141"/>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row>
    <row r="493" spans="15:77" x14ac:dyDescent="0.25">
      <c r="O493" s="141"/>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row>
    <row r="494" spans="15:77" x14ac:dyDescent="0.25">
      <c r="O494" s="141"/>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row>
    <row r="495" spans="15:77" x14ac:dyDescent="0.25">
      <c r="O495" s="141"/>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row>
    <row r="496" spans="15:77" x14ac:dyDescent="0.25">
      <c r="O496" s="141"/>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row>
    <row r="497" spans="15:77" x14ac:dyDescent="0.25">
      <c r="O497" s="141"/>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row>
    <row r="498" spans="15:77" x14ac:dyDescent="0.25">
      <c r="O498" s="141"/>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row>
    <row r="499" spans="15:77" x14ac:dyDescent="0.25">
      <c r="O499" s="141"/>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row>
    <row r="500" spans="15:77" x14ac:dyDescent="0.25">
      <c r="O500" s="141"/>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row>
    <row r="501" spans="15:77" x14ac:dyDescent="0.25">
      <c r="O501" s="141"/>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row>
    <row r="502" spans="15:77" x14ac:dyDescent="0.25">
      <c r="O502" s="141"/>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row>
    <row r="503" spans="15:77" x14ac:dyDescent="0.25">
      <c r="O503" s="141"/>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row>
    <row r="504" spans="15:77" x14ac:dyDescent="0.25">
      <c r="O504" s="141"/>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row>
    <row r="505" spans="15:77" x14ac:dyDescent="0.25">
      <c r="O505" s="141"/>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row>
    <row r="506" spans="15:77" x14ac:dyDescent="0.25">
      <c r="O506" s="141"/>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row>
    <row r="507" spans="15:77" x14ac:dyDescent="0.25">
      <c r="O507" s="141"/>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row>
    <row r="508" spans="15:77" x14ac:dyDescent="0.25">
      <c r="O508" s="141"/>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row>
    <row r="509" spans="15:77" x14ac:dyDescent="0.25">
      <c r="O509" s="141"/>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row>
    <row r="510" spans="15:77" x14ac:dyDescent="0.25">
      <c r="O510" s="141"/>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row>
    <row r="511" spans="15:77" x14ac:dyDescent="0.25">
      <c r="O511" s="141"/>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row>
    <row r="512" spans="15:77" x14ac:dyDescent="0.25">
      <c r="O512" s="141"/>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row>
    <row r="513" spans="15:77" x14ac:dyDescent="0.25">
      <c r="O513" s="141"/>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row>
    <row r="514" spans="15:77" x14ac:dyDescent="0.25">
      <c r="O514" s="141"/>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row>
    <row r="515" spans="15:77" x14ac:dyDescent="0.25">
      <c r="O515" s="141"/>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row>
    <row r="516" spans="15:77" x14ac:dyDescent="0.25">
      <c r="O516" s="141"/>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row>
    <row r="517" spans="15:77" x14ac:dyDescent="0.25">
      <c r="O517" s="141"/>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row>
    <row r="518" spans="15:77" x14ac:dyDescent="0.25">
      <c r="O518" s="141"/>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row>
    <row r="519" spans="15:77" x14ac:dyDescent="0.25">
      <c r="O519" s="141"/>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row>
    <row r="520" spans="15:77" x14ac:dyDescent="0.25">
      <c r="O520" s="141"/>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row>
    <row r="521" spans="15:77" x14ac:dyDescent="0.25">
      <c r="O521" s="141"/>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row>
    <row r="522" spans="15:77" x14ac:dyDescent="0.25">
      <c r="O522" s="141"/>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row>
    <row r="523" spans="15:77" x14ac:dyDescent="0.25">
      <c r="O523" s="141"/>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row>
    <row r="524" spans="15:77" x14ac:dyDescent="0.25">
      <c r="O524" s="141"/>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row>
    <row r="525" spans="15:77" x14ac:dyDescent="0.25">
      <c r="O525" s="141"/>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row>
    <row r="526" spans="15:77" x14ac:dyDescent="0.25">
      <c r="O526" s="141"/>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row>
    <row r="527" spans="15:77" x14ac:dyDescent="0.25">
      <c r="O527" s="141"/>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row>
    <row r="528" spans="15:77" x14ac:dyDescent="0.25">
      <c r="O528" s="141"/>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row>
    <row r="529" spans="15:77" x14ac:dyDescent="0.25">
      <c r="O529" s="141"/>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row>
    <row r="530" spans="15:77" x14ac:dyDescent="0.25">
      <c r="O530" s="141"/>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row>
    <row r="531" spans="15:77" x14ac:dyDescent="0.25">
      <c r="O531" s="141"/>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row>
    <row r="532" spans="15:77" x14ac:dyDescent="0.25">
      <c r="O532" s="141"/>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row>
    <row r="533" spans="15:77" x14ac:dyDescent="0.25">
      <c r="O533" s="141"/>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row>
    <row r="534" spans="15:77" x14ac:dyDescent="0.25">
      <c r="O534" s="141"/>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row>
    <row r="535" spans="15:77" x14ac:dyDescent="0.25">
      <c r="O535" s="141"/>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row>
    <row r="536" spans="15:77" x14ac:dyDescent="0.25">
      <c r="O536" s="141"/>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row>
    <row r="537" spans="15:77" x14ac:dyDescent="0.25">
      <c r="O537" s="141"/>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row>
    <row r="538" spans="15:77" x14ac:dyDescent="0.25">
      <c r="O538" s="141"/>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row>
    <row r="539" spans="15:77" x14ac:dyDescent="0.25">
      <c r="O539" s="141"/>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row>
    <row r="540" spans="15:77" x14ac:dyDescent="0.25">
      <c r="O540" s="141"/>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row>
    <row r="541" spans="15:77" x14ac:dyDescent="0.25">
      <c r="O541" s="141"/>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row>
    <row r="542" spans="15:77" x14ac:dyDescent="0.25">
      <c r="O542" s="141"/>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row>
    <row r="543" spans="15:77" x14ac:dyDescent="0.25">
      <c r="O543" s="141"/>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row>
    <row r="544" spans="15:77" x14ac:dyDescent="0.25">
      <c r="O544" s="141"/>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row>
    <row r="545" spans="15:77" x14ac:dyDescent="0.25">
      <c r="O545" s="141"/>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row>
    <row r="546" spans="15:77" x14ac:dyDescent="0.25">
      <c r="O546" s="141"/>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row>
    <row r="547" spans="15:77" x14ac:dyDescent="0.25">
      <c r="O547" s="141"/>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row>
    <row r="548" spans="15:77" x14ac:dyDescent="0.25">
      <c r="O548" s="141"/>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row>
    <row r="549" spans="15:77" x14ac:dyDescent="0.25">
      <c r="O549" s="141"/>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row>
    <row r="550" spans="15:77" x14ac:dyDescent="0.25">
      <c r="O550" s="141"/>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row>
    <row r="551" spans="15:77" x14ac:dyDescent="0.25">
      <c r="O551" s="141"/>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row>
    <row r="552" spans="15:77" x14ac:dyDescent="0.25">
      <c r="O552" s="141"/>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row>
    <row r="553" spans="15:77" x14ac:dyDescent="0.25">
      <c r="O553" s="141"/>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row>
    <row r="554" spans="15:77" x14ac:dyDescent="0.25">
      <c r="O554" s="141"/>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row>
    <row r="555" spans="15:77" x14ac:dyDescent="0.25">
      <c r="O555" s="141"/>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row>
    <row r="556" spans="15:77" x14ac:dyDescent="0.25">
      <c r="O556" s="141"/>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row>
    <row r="557" spans="15:77" x14ac:dyDescent="0.25">
      <c r="O557" s="141"/>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row>
    <row r="558" spans="15:77" x14ac:dyDescent="0.25">
      <c r="O558" s="141"/>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row>
    <row r="559" spans="15:77" x14ac:dyDescent="0.25">
      <c r="O559" s="141"/>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row>
    <row r="560" spans="15:77" x14ac:dyDescent="0.25">
      <c r="O560" s="141"/>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row>
    <row r="561" spans="15:77" x14ac:dyDescent="0.25">
      <c r="O561" s="141"/>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row>
    <row r="562" spans="15:77" x14ac:dyDescent="0.25">
      <c r="O562" s="141"/>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row>
    <row r="563" spans="15:77" x14ac:dyDescent="0.25">
      <c r="O563" s="141"/>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row>
    <row r="564" spans="15:77" x14ac:dyDescent="0.25">
      <c r="O564" s="141"/>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row>
    <row r="565" spans="15:77" x14ac:dyDescent="0.25">
      <c r="O565" s="141"/>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row>
    <row r="566" spans="15:77" x14ac:dyDescent="0.25">
      <c r="O566" s="141"/>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row>
    <row r="567" spans="15:77" x14ac:dyDescent="0.25">
      <c r="O567" s="141"/>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row>
    <row r="568" spans="15:77" x14ac:dyDescent="0.25">
      <c r="O568" s="141"/>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row>
    <row r="569" spans="15:77" x14ac:dyDescent="0.25">
      <c r="O569" s="141"/>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row>
    <row r="570" spans="15:77" x14ac:dyDescent="0.25">
      <c r="O570" s="141"/>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row>
    <row r="571" spans="15:77" x14ac:dyDescent="0.25">
      <c r="O571" s="141"/>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row>
    <row r="572" spans="15:77" x14ac:dyDescent="0.25">
      <c r="O572" s="141"/>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row>
    <row r="573" spans="15:77" x14ac:dyDescent="0.25">
      <c r="O573" s="141"/>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row>
    <row r="574" spans="15:77" x14ac:dyDescent="0.25">
      <c r="O574" s="141"/>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row>
    <row r="575" spans="15:77" x14ac:dyDescent="0.25">
      <c r="O575" s="141"/>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row>
    <row r="576" spans="15:77" x14ac:dyDescent="0.25">
      <c r="O576" s="141"/>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row>
    <row r="577" spans="15:77" x14ac:dyDescent="0.25">
      <c r="O577" s="141"/>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row>
    <row r="578" spans="15:77" x14ac:dyDescent="0.25">
      <c r="O578" s="141"/>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row>
    <row r="579" spans="15:77" x14ac:dyDescent="0.25">
      <c r="O579" s="141"/>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row>
    <row r="580" spans="15:77" x14ac:dyDescent="0.25">
      <c r="O580" s="141"/>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row>
    <row r="581" spans="15:77" x14ac:dyDescent="0.25">
      <c r="O581" s="141"/>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row>
    <row r="582" spans="15:77" x14ac:dyDescent="0.25">
      <c r="O582" s="141"/>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row>
    <row r="583" spans="15:77" x14ac:dyDescent="0.25">
      <c r="O583" s="141"/>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row>
    <row r="584" spans="15:77" x14ac:dyDescent="0.25">
      <c r="O584" s="141"/>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row>
    <row r="585" spans="15:77" x14ac:dyDescent="0.25">
      <c r="O585" s="141"/>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row>
    <row r="586" spans="15:77" x14ac:dyDescent="0.25">
      <c r="O586" s="141"/>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row>
    <row r="587" spans="15:77" x14ac:dyDescent="0.25">
      <c r="O587" s="141"/>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row>
    <row r="588" spans="15:77" x14ac:dyDescent="0.25">
      <c r="O588" s="141"/>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row>
    <row r="589" spans="15:77" x14ac:dyDescent="0.25">
      <c r="O589" s="141"/>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row>
    <row r="590" spans="15:77" x14ac:dyDescent="0.25">
      <c r="O590" s="141"/>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row>
    <row r="591" spans="15:77" x14ac:dyDescent="0.25">
      <c r="O591" s="141"/>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row>
    <row r="592" spans="15:77" x14ac:dyDescent="0.25">
      <c r="O592" s="141"/>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row>
    <row r="593" spans="15:77" x14ac:dyDescent="0.25">
      <c r="O593" s="141"/>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row>
    <row r="594" spans="15:77" x14ac:dyDescent="0.25">
      <c r="O594" s="141"/>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row>
    <row r="595" spans="15:77" x14ac:dyDescent="0.25">
      <c r="O595" s="141"/>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row>
    <row r="596" spans="15:77" x14ac:dyDescent="0.25">
      <c r="O596" s="141"/>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row>
    <row r="597" spans="15:77" x14ac:dyDescent="0.25">
      <c r="O597" s="141"/>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row>
    <row r="598" spans="15:77" x14ac:dyDescent="0.25">
      <c r="O598" s="141"/>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row>
    <row r="599" spans="15:77" x14ac:dyDescent="0.25">
      <c r="O599" s="141"/>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row>
    <row r="600" spans="15:77" x14ac:dyDescent="0.25">
      <c r="O600" s="141"/>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row>
    <row r="601" spans="15:77" x14ac:dyDescent="0.25">
      <c r="O601" s="141"/>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row>
    <row r="602" spans="15:77" x14ac:dyDescent="0.25">
      <c r="O602" s="141"/>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row>
    <row r="603" spans="15:77" x14ac:dyDescent="0.25">
      <c r="O603" s="141"/>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row>
    <row r="604" spans="15:77" x14ac:dyDescent="0.25">
      <c r="O604" s="141"/>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row>
    <row r="605" spans="15:77" x14ac:dyDescent="0.25">
      <c r="O605" s="141"/>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row>
    <row r="606" spans="15:77" x14ac:dyDescent="0.25">
      <c r="O606" s="141"/>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row>
    <row r="607" spans="15:77" x14ac:dyDescent="0.25">
      <c r="O607" s="141"/>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row>
    <row r="608" spans="15:77" x14ac:dyDescent="0.25">
      <c r="O608" s="141"/>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row>
    <row r="609" spans="15:77" x14ac:dyDescent="0.25">
      <c r="O609" s="141"/>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row>
    <row r="610" spans="15:77" x14ac:dyDescent="0.25">
      <c r="O610" s="141"/>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row>
    <row r="611" spans="15:77" x14ac:dyDescent="0.25">
      <c r="O611" s="141"/>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row>
    <row r="612" spans="15:77" x14ac:dyDescent="0.25">
      <c r="O612" s="141"/>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row>
    <row r="613" spans="15:77" x14ac:dyDescent="0.25">
      <c r="O613" s="141"/>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row>
    <row r="614" spans="15:77" x14ac:dyDescent="0.25">
      <c r="O614" s="141"/>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row>
    <row r="615" spans="15:77" x14ac:dyDescent="0.25">
      <c r="O615" s="141"/>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row>
    <row r="616" spans="15:77" x14ac:dyDescent="0.25">
      <c r="O616" s="141"/>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row>
    <row r="617" spans="15:77" x14ac:dyDescent="0.25">
      <c r="O617" s="141"/>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row>
    <row r="618" spans="15:77" x14ac:dyDescent="0.25">
      <c r="O618" s="141"/>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row>
    <row r="619" spans="15:77" x14ac:dyDescent="0.25">
      <c r="O619" s="141"/>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row>
    <row r="620" spans="15:77" x14ac:dyDescent="0.25">
      <c r="O620" s="141"/>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row>
    <row r="621" spans="15:77" x14ac:dyDescent="0.25">
      <c r="O621" s="141"/>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row>
    <row r="622" spans="15:77" x14ac:dyDescent="0.25">
      <c r="O622" s="141"/>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row>
    <row r="623" spans="15:77" x14ac:dyDescent="0.25">
      <c r="O623" s="141"/>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row>
    <row r="624" spans="15:77" x14ac:dyDescent="0.25">
      <c r="O624" s="141"/>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row>
    <row r="625" spans="15:77" x14ac:dyDescent="0.25">
      <c r="O625" s="141"/>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row>
    <row r="626" spans="15:77" x14ac:dyDescent="0.25">
      <c r="O626" s="141"/>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row>
    <row r="627" spans="15:77" x14ac:dyDescent="0.25">
      <c r="O627" s="141"/>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row>
    <row r="628" spans="15:77" x14ac:dyDescent="0.25">
      <c r="O628" s="141"/>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row>
    <row r="629" spans="15:77" x14ac:dyDescent="0.25">
      <c r="O629" s="141"/>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row>
    <row r="630" spans="15:77" x14ac:dyDescent="0.25">
      <c r="O630" s="141"/>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row>
    <row r="631" spans="15:77" x14ac:dyDescent="0.25">
      <c r="O631" s="141"/>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row>
    <row r="632" spans="15:77" x14ac:dyDescent="0.25">
      <c r="O632" s="141"/>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row>
    <row r="633" spans="15:77" x14ac:dyDescent="0.25">
      <c r="O633" s="141"/>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row>
    <row r="634" spans="15:77" x14ac:dyDescent="0.25">
      <c r="O634" s="141"/>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row>
    <row r="635" spans="15:77" x14ac:dyDescent="0.25">
      <c r="O635" s="141"/>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row>
    <row r="636" spans="15:77" x14ac:dyDescent="0.25">
      <c r="O636" s="141"/>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row>
    <row r="637" spans="15:77" x14ac:dyDescent="0.25">
      <c r="O637" s="141"/>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row>
    <row r="638" spans="15:77" x14ac:dyDescent="0.25">
      <c r="O638" s="141"/>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row>
    <row r="639" spans="15:77" x14ac:dyDescent="0.25">
      <c r="O639" s="141"/>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row>
    <row r="640" spans="15:77" x14ac:dyDescent="0.25">
      <c r="O640" s="141"/>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row>
    <row r="641" spans="15:77" x14ac:dyDescent="0.25">
      <c r="O641" s="141"/>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row>
    <row r="642" spans="15:77" x14ac:dyDescent="0.25">
      <c r="O642" s="141"/>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row>
    <row r="643" spans="15:77" x14ac:dyDescent="0.25">
      <c r="O643" s="141"/>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row>
    <row r="644" spans="15:77" x14ac:dyDescent="0.25">
      <c r="O644" s="141"/>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row>
    <row r="645" spans="15:77" x14ac:dyDescent="0.25">
      <c r="O645" s="141"/>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row>
    <row r="646" spans="15:77" x14ac:dyDescent="0.25">
      <c r="O646" s="141"/>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row>
    <row r="647" spans="15:77" x14ac:dyDescent="0.25">
      <c r="O647" s="141"/>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row>
    <row r="648" spans="15:77" x14ac:dyDescent="0.25">
      <c r="O648" s="141"/>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row>
    <row r="649" spans="15:77" x14ac:dyDescent="0.25">
      <c r="O649" s="141"/>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row>
    <row r="650" spans="15:77" x14ac:dyDescent="0.25">
      <c r="O650" s="141"/>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row>
    <row r="651" spans="15:77" x14ac:dyDescent="0.25">
      <c r="O651" s="141"/>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row>
    <row r="652" spans="15:77" x14ac:dyDescent="0.25">
      <c r="O652" s="141"/>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row>
    <row r="653" spans="15:77" x14ac:dyDescent="0.25">
      <c r="O653" s="141"/>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row>
    <row r="654" spans="15:77" x14ac:dyDescent="0.25">
      <c r="O654" s="141"/>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row>
  </sheetData>
  <mergeCells count="316">
    <mergeCell ref="A116:J116"/>
    <mergeCell ref="H217:I217"/>
    <mergeCell ref="H218:I218"/>
    <mergeCell ref="H219:I219"/>
    <mergeCell ref="H220:I220"/>
    <mergeCell ref="H221:I221"/>
    <mergeCell ref="H212:I212"/>
    <mergeCell ref="H213:I213"/>
    <mergeCell ref="H214:I214"/>
    <mergeCell ref="H215:I215"/>
    <mergeCell ref="H216:I216"/>
    <mergeCell ref="H207:I207"/>
    <mergeCell ref="H208:I208"/>
    <mergeCell ref="H209:I209"/>
    <mergeCell ref="H210:I210"/>
    <mergeCell ref="H211:I211"/>
    <mergeCell ref="H202:I202"/>
    <mergeCell ref="H203:I203"/>
    <mergeCell ref="H204:I204"/>
    <mergeCell ref="H205:I205"/>
    <mergeCell ref="H206:I206"/>
    <mergeCell ref="H197:I197"/>
    <mergeCell ref="H198:I198"/>
    <mergeCell ref="H199:I199"/>
    <mergeCell ref="H200:I200"/>
    <mergeCell ref="H201:I201"/>
    <mergeCell ref="H192:I192"/>
    <mergeCell ref="H193:I193"/>
    <mergeCell ref="H194:I194"/>
    <mergeCell ref="H195:I195"/>
    <mergeCell ref="H196:I196"/>
    <mergeCell ref="H187:I187"/>
    <mergeCell ref="H188:I188"/>
    <mergeCell ref="H189:I189"/>
    <mergeCell ref="H190:I190"/>
    <mergeCell ref="H191:I191"/>
    <mergeCell ref="H182:I182"/>
    <mergeCell ref="H183:I183"/>
    <mergeCell ref="H184:I184"/>
    <mergeCell ref="H185:I185"/>
    <mergeCell ref="H186:I186"/>
    <mergeCell ref="H177:I177"/>
    <mergeCell ref="H178:I178"/>
    <mergeCell ref="H179:I179"/>
    <mergeCell ref="H180:I180"/>
    <mergeCell ref="H181:I181"/>
    <mergeCell ref="H172:I172"/>
    <mergeCell ref="H173:I173"/>
    <mergeCell ref="H174:I174"/>
    <mergeCell ref="H175:I175"/>
    <mergeCell ref="H176:I176"/>
    <mergeCell ref="H167:I167"/>
    <mergeCell ref="H168:I168"/>
    <mergeCell ref="H169:I169"/>
    <mergeCell ref="H170:I170"/>
    <mergeCell ref="H171:I171"/>
    <mergeCell ref="H162:I162"/>
    <mergeCell ref="H163:I163"/>
    <mergeCell ref="H164:I164"/>
    <mergeCell ref="H165:I165"/>
    <mergeCell ref="H166:I166"/>
    <mergeCell ref="H157:I157"/>
    <mergeCell ref="H158:I158"/>
    <mergeCell ref="H159:I159"/>
    <mergeCell ref="H160:I160"/>
    <mergeCell ref="H161:I161"/>
    <mergeCell ref="H152:I152"/>
    <mergeCell ref="H153:I153"/>
    <mergeCell ref="H154:I154"/>
    <mergeCell ref="H155:I155"/>
    <mergeCell ref="H156:I156"/>
    <mergeCell ref="H147:I147"/>
    <mergeCell ref="H148:I148"/>
    <mergeCell ref="H149:I149"/>
    <mergeCell ref="H150:I150"/>
    <mergeCell ref="H151:I151"/>
    <mergeCell ref="H143:I143"/>
    <mergeCell ref="H144:I144"/>
    <mergeCell ref="H145:I145"/>
    <mergeCell ref="H146:I146"/>
    <mergeCell ref="H137:I137"/>
    <mergeCell ref="H138:I138"/>
    <mergeCell ref="H139:I139"/>
    <mergeCell ref="H140:I140"/>
    <mergeCell ref="H141:I141"/>
    <mergeCell ref="H124:I124"/>
    <mergeCell ref="H125:I125"/>
    <mergeCell ref="H126:I126"/>
    <mergeCell ref="O139:Q139"/>
    <mergeCell ref="O140:Q140"/>
    <mergeCell ref="O141:Q141"/>
    <mergeCell ref="O142:Q142"/>
    <mergeCell ref="H132:I132"/>
    <mergeCell ref="H133:I133"/>
    <mergeCell ref="H134:I134"/>
    <mergeCell ref="H135:I135"/>
    <mergeCell ref="H136:I136"/>
    <mergeCell ref="H127:I127"/>
    <mergeCell ref="H128:I128"/>
    <mergeCell ref="H129:I129"/>
    <mergeCell ref="H130:I130"/>
    <mergeCell ref="H131:I131"/>
    <mergeCell ref="H142:I142"/>
    <mergeCell ref="O62:Q62"/>
    <mergeCell ref="O63:Q63"/>
    <mergeCell ref="A117:E117"/>
    <mergeCell ref="A119:E119"/>
    <mergeCell ref="O134:Q134"/>
    <mergeCell ref="O135:Q135"/>
    <mergeCell ref="O136:Q136"/>
    <mergeCell ref="A121:E121"/>
    <mergeCell ref="A118:E118"/>
    <mergeCell ref="A120:E120"/>
    <mergeCell ref="O130:Q130"/>
    <mergeCell ref="O131:Q131"/>
    <mergeCell ref="O132:Q132"/>
    <mergeCell ref="O133:Q133"/>
    <mergeCell ref="O122:Q122"/>
    <mergeCell ref="O123:Q123"/>
    <mergeCell ref="O124:Q124"/>
    <mergeCell ref="O125:Q125"/>
    <mergeCell ref="O126:Q126"/>
    <mergeCell ref="O127:Q127"/>
    <mergeCell ref="O128:Q128"/>
    <mergeCell ref="O129:Q129"/>
    <mergeCell ref="H122:I122"/>
    <mergeCell ref="H123:I123"/>
    <mergeCell ref="O27:Q27"/>
    <mergeCell ref="O54:Q54"/>
    <mergeCell ref="O55:Q55"/>
    <mergeCell ref="O56:Q56"/>
    <mergeCell ref="O57:Q57"/>
    <mergeCell ref="O58:Q58"/>
    <mergeCell ref="O59:Q59"/>
    <mergeCell ref="O60:Q60"/>
    <mergeCell ref="O61:Q61"/>
    <mergeCell ref="A8:E8"/>
    <mergeCell ref="O8:U8"/>
    <mergeCell ref="A9:E9"/>
    <mergeCell ref="F8:J8"/>
    <mergeCell ref="O28:Q28"/>
    <mergeCell ref="O29:Q29"/>
    <mergeCell ref="O30:Q30"/>
    <mergeCell ref="O22:Q22"/>
    <mergeCell ref="O23:Q23"/>
    <mergeCell ref="O24:Q24"/>
    <mergeCell ref="O25:Q25"/>
    <mergeCell ref="O26:Q26"/>
    <mergeCell ref="O10:Q10"/>
    <mergeCell ref="O11:Q11"/>
    <mergeCell ref="O12:Q12"/>
    <mergeCell ref="O13:Q13"/>
    <mergeCell ref="O14:Q14"/>
    <mergeCell ref="O15:Q15"/>
    <mergeCell ref="O16:Q16"/>
    <mergeCell ref="O17:Q17"/>
    <mergeCell ref="O18:Q18"/>
    <mergeCell ref="O19:Q19"/>
    <mergeCell ref="O20:Q20"/>
    <mergeCell ref="O21:Q21"/>
    <mergeCell ref="I227:J227"/>
    <mergeCell ref="O31:Q31"/>
    <mergeCell ref="O32:Q32"/>
    <mergeCell ref="O33:Q33"/>
    <mergeCell ref="O34:Q34"/>
    <mergeCell ref="O35:Q35"/>
    <mergeCell ref="O36:Q36"/>
    <mergeCell ref="O37:Q37"/>
    <mergeCell ref="O38:Q38"/>
    <mergeCell ref="O39:Q39"/>
    <mergeCell ref="O40:Q40"/>
    <mergeCell ref="O41:Q41"/>
    <mergeCell ref="O42:Q42"/>
    <mergeCell ref="O43:Q43"/>
    <mergeCell ref="O44:Q44"/>
    <mergeCell ref="O45:Q45"/>
    <mergeCell ref="O46:Q46"/>
    <mergeCell ref="O47:Q47"/>
    <mergeCell ref="O48:Q48"/>
    <mergeCell ref="O49:Q49"/>
    <mergeCell ref="O50:Q50"/>
    <mergeCell ref="O51:Q51"/>
    <mergeCell ref="O52:Q52"/>
    <mergeCell ref="O53:Q53"/>
    <mergeCell ref="O64:Q64"/>
    <mergeCell ref="O65:Q65"/>
    <mergeCell ref="O66:Q66"/>
    <mergeCell ref="O67:Q67"/>
    <mergeCell ref="O68:Q68"/>
    <mergeCell ref="O69:Q69"/>
    <mergeCell ref="O70:Q70"/>
    <mergeCell ref="O71:Q71"/>
    <mergeCell ref="O72:Q72"/>
    <mergeCell ref="O73:Q73"/>
    <mergeCell ref="O74:Q74"/>
    <mergeCell ref="O75:Q75"/>
    <mergeCell ref="O76:Q76"/>
    <mergeCell ref="O77:Q77"/>
    <mergeCell ref="O78:Q78"/>
    <mergeCell ref="O79:Q79"/>
    <mergeCell ref="O80:Q80"/>
    <mergeCell ref="O81:Q81"/>
    <mergeCell ref="O82:Q82"/>
    <mergeCell ref="O83:Q83"/>
    <mergeCell ref="O84:Q84"/>
    <mergeCell ref="O85:Q85"/>
    <mergeCell ref="O86:Q86"/>
    <mergeCell ref="O87:Q87"/>
    <mergeCell ref="O88:Q88"/>
    <mergeCell ref="O89:Q89"/>
    <mergeCell ref="O90:Q90"/>
    <mergeCell ref="O91:Q91"/>
    <mergeCell ref="O92:Q92"/>
    <mergeCell ref="O93:Q93"/>
    <mergeCell ref="O94:Q94"/>
    <mergeCell ref="O95:Q95"/>
    <mergeCell ref="O96:Q96"/>
    <mergeCell ref="O97:Q97"/>
    <mergeCell ref="O98:Q98"/>
    <mergeCell ref="O99:Q99"/>
    <mergeCell ref="O100:Q100"/>
    <mergeCell ref="O101:Q101"/>
    <mergeCell ref="O102:Q102"/>
    <mergeCell ref="O103:Q103"/>
    <mergeCell ref="O104:Q104"/>
    <mergeCell ref="O105:Q105"/>
    <mergeCell ref="O106:Q106"/>
    <mergeCell ref="O107:Q107"/>
    <mergeCell ref="O108:Q108"/>
    <mergeCell ref="O109:Q109"/>
    <mergeCell ref="O143:Q143"/>
    <mergeCell ref="O144:Q144"/>
    <mergeCell ref="O145:Q145"/>
    <mergeCell ref="O146:Q146"/>
    <mergeCell ref="O147:Q147"/>
    <mergeCell ref="O148:Q148"/>
    <mergeCell ref="O149:Q149"/>
    <mergeCell ref="O150:Q150"/>
    <mergeCell ref="O116:U116"/>
    <mergeCell ref="O137:Q137"/>
    <mergeCell ref="O138:Q138"/>
    <mergeCell ref="O151:Q151"/>
    <mergeCell ref="O152:Q152"/>
    <mergeCell ref="O153:Q153"/>
    <mergeCell ref="O154:Q154"/>
    <mergeCell ref="O155:Q155"/>
    <mergeCell ref="O156:Q156"/>
    <mergeCell ref="O157:Q157"/>
    <mergeCell ref="O158:Q158"/>
    <mergeCell ref="O159:Q159"/>
    <mergeCell ref="O160:Q160"/>
    <mergeCell ref="O161:Q161"/>
    <mergeCell ref="O162:Q162"/>
    <mergeCell ref="O163:Q163"/>
    <mergeCell ref="O164:Q164"/>
    <mergeCell ref="O165:Q165"/>
    <mergeCell ref="O166:Q166"/>
    <mergeCell ref="O167:Q167"/>
    <mergeCell ref="O168:Q168"/>
    <mergeCell ref="O169:Q169"/>
    <mergeCell ref="O170:Q170"/>
    <mergeCell ref="O171:Q171"/>
    <mergeCell ref="O172:Q172"/>
    <mergeCell ref="O173:Q173"/>
    <mergeCell ref="O174:Q174"/>
    <mergeCell ref="O175:Q175"/>
    <mergeCell ref="O176:Q176"/>
    <mergeCell ref="O177:Q177"/>
    <mergeCell ref="O178:Q178"/>
    <mergeCell ref="O179:Q179"/>
    <mergeCell ref="O180:Q180"/>
    <mergeCell ref="O181:Q181"/>
    <mergeCell ref="O182:Q182"/>
    <mergeCell ref="O183:Q183"/>
    <mergeCell ref="O184:Q184"/>
    <mergeCell ref="O185:Q185"/>
    <mergeCell ref="O186:Q186"/>
    <mergeCell ref="O199:Q199"/>
    <mergeCell ref="O200:Q200"/>
    <mergeCell ref="O201:Q201"/>
    <mergeCell ref="O202:Q202"/>
    <mergeCell ref="O203:Q203"/>
    <mergeCell ref="O204:Q204"/>
    <mergeCell ref="O187:Q187"/>
    <mergeCell ref="O188:Q188"/>
    <mergeCell ref="O189:Q189"/>
    <mergeCell ref="O190:Q190"/>
    <mergeCell ref="O191:Q191"/>
    <mergeCell ref="O192:Q192"/>
    <mergeCell ref="O193:Q193"/>
    <mergeCell ref="O194:Q194"/>
    <mergeCell ref="O195:Q195"/>
    <mergeCell ref="D3:H3"/>
    <mergeCell ref="D4:H4"/>
    <mergeCell ref="A110:C110"/>
    <mergeCell ref="A222:C222"/>
    <mergeCell ref="O214:Q214"/>
    <mergeCell ref="O215:Q215"/>
    <mergeCell ref="O216:Q216"/>
    <mergeCell ref="O217:Q217"/>
    <mergeCell ref="O218:Q218"/>
    <mergeCell ref="O219:Q219"/>
    <mergeCell ref="O220:Q220"/>
    <mergeCell ref="O221:Q221"/>
    <mergeCell ref="O205:Q205"/>
    <mergeCell ref="O206:Q206"/>
    <mergeCell ref="O207:Q207"/>
    <mergeCell ref="O208:Q208"/>
    <mergeCell ref="O209:Q209"/>
    <mergeCell ref="O210:Q210"/>
    <mergeCell ref="O211:Q211"/>
    <mergeCell ref="O212:Q212"/>
    <mergeCell ref="O213:Q213"/>
    <mergeCell ref="O196:Q196"/>
    <mergeCell ref="O197:Q197"/>
    <mergeCell ref="O198:Q198"/>
  </mergeCells>
  <phoneticPr fontId="41" type="noConversion"/>
  <conditionalFormatting sqref="A123:H221">
    <cfRule type="expression" dxfId="6" priority="1">
      <formula>MOD(ROW(),2)=0</formula>
    </cfRule>
  </conditionalFormatting>
  <conditionalFormatting sqref="B11:C100 A11:A109 C109:D109">
    <cfRule type="expression" dxfId="5" priority="44">
      <formula>MOD(ROW(),2)=0</formula>
    </cfRule>
  </conditionalFormatting>
  <conditionalFormatting sqref="C101:C108">
    <cfRule type="expression" dxfId="4" priority="35">
      <formula>MOD(ROW(),2)=0</formula>
    </cfRule>
  </conditionalFormatting>
  <conditionalFormatting sqref="D11:D108 B101:B109">
    <cfRule type="expression" dxfId="3" priority="38">
      <formula>MOD(ROW(),2)=0</formula>
    </cfRule>
  </conditionalFormatting>
  <conditionalFormatting sqref="E11:J109 J123:J221">
    <cfRule type="expression" dxfId="2" priority="15">
      <formula>MOD(ROW(),2)=0</formula>
    </cfRule>
  </conditionalFormatting>
  <dataValidations xWindow="1488" yWindow="392" count="18">
    <dataValidation allowBlank="1" showInputMessage="1" showErrorMessage="1" promptTitle="Journey Description" prompt="Provide the starting point, midpoint (if applicable) end point and reason for your journey e.g. Hollyhead to Harrow London to discuss Market opportunity with Engineering company." sqref="C10" xr:uid="{B8BC744B-F73D-4290-8E5C-41F5F88F1E84}"/>
    <dataValidation allowBlank="1" showInputMessage="1" showErrorMessage="1" promptTitle="Employee Name" prompt="First Name &amp; Surname of grantee company employee e.g. John Smith" sqref="B122 B10" xr:uid="{8CFB6057-A9B6-4A17-A20D-49F2D7A71A8B}"/>
    <dataValidation allowBlank="1" showInputMessage="1" showErrorMessage="1" promptTitle="Cost" prompt="Insert the the expenditure incurred and paid by the grantee company." sqref="E10 E122" xr:uid="{A5A739BA-7CAA-4314-92EC-D7BDBCA1F360}"/>
    <dataValidation allowBlank="1" showInputMessage="1" showErrorMessage="1" promptTitle="Item Number" prompt="This Item Number and document Type should be written on all supporting documents for cross referencing purposes." sqref="A122 A10" xr:uid="{85839DD6-F9F8-4B2F-B9E0-91D900A573DD}"/>
    <dataValidation type="list" allowBlank="1" showInputMessage="1" showErrorMessage="1" promptTitle="Travel Type" prompt="Select travel type from the drop down list e.g Car Hire" sqref="D10" xr:uid="{37B2ACDF-59E4-4DF0-8174-EB82D81646B4}">
      <formula1>"Select, Flight, Ferry, Rail, Car Hire"</formula1>
    </dataValidation>
    <dataValidation allowBlank="1" showInputMessage="1" showErrorMessage="1" prompt="Insert unique client identifier to cross reference attached document" sqref="A110:A111 A222:A225" xr:uid="{56323137-0259-4C1D-B772-ED91A7598464}"/>
    <dataValidation allowBlank="1" showInputMessage="1" showErrorMessage="1" prompt="This Item Number and document Type should be written on all supporting documents for cross referencing purposes." sqref="A11:A109 A123:A221" xr:uid="{A9AE7CD8-9A9C-407A-A54C-C7CDBEBFEC43}"/>
    <dataValidation allowBlank="1" showInputMessage="1" showErrorMessage="1" promptTitle="Date of Arrival" prompt="The date of arrival back in Ireland e.g. 15/07/2024" sqref="H10 G122" xr:uid="{3ABB2BF8-F20F-46BB-81A8-14A74F312935}"/>
    <dataValidation allowBlank="1" showInputMessage="1" showErrorMessage="1" promptTitle="Departure Time" prompt="The time of departure from Ireland on 24 hour clock  e.g 13:00:00" sqref="G10" xr:uid="{53D22762-A5AD-4C46-80A2-4C15FA178990}"/>
    <dataValidation allowBlank="1" showInputMessage="1" showErrorMessage="1" promptTitle="Departure Date" prompt="The date of Departure from Ireland e.g. 12/07/2024" sqref="F10 F122" xr:uid="{FBEFBA73-E8B6-4C6A-AF17-C9D0F49B8712}"/>
    <dataValidation allowBlank="1" showInputMessage="1" showErrorMessage="1" promptTitle="Arrival Time" prompt="The time of arrival back in Ireland e.g. 21:30:00" sqref="I10" xr:uid="{2436EB26-082F-46DC-BEDF-786A0470BB90}"/>
    <dataValidation allowBlank="1" showInputMessage="1" showErrorMessage="1" promptTitle="Subsistence Calculation" sqref="J122 J10" xr:uid="{49C1F5AF-D8A6-46D3-9748-FC0DDBC7743C}"/>
    <dataValidation allowBlank="1" showInputMessage="1" showErrorMessage="1" prompt="For each employee listed we will require 1) a payslip relating to the period of the claim and 2) a proof of payment i.e. bank statement." sqref="B11:B109 B123:B221" xr:uid="{E6FDDDEB-C2BE-4C19-A918-8D78A1004C17}"/>
    <dataValidation type="list" allowBlank="1" showInputMessage="1" showErrorMessage="1" sqref="D11:D109" xr:uid="{D612697A-59A4-4F23-BA72-827CD5EE6DBC}">
      <formula1>"Select, Flight, Ferry, Rail, Car Hire"</formula1>
    </dataValidation>
    <dataValidation allowBlank="1" showInputMessage="1" showErrorMessage="1" prompt="Insert the the expenditure incurred and paid by the grantee company." sqref="E11:E109" xr:uid="{51A9661D-356C-4837-A033-DAABA2EFF299}"/>
    <dataValidation allowBlank="1" showInputMessage="1" showErrorMessage="1" promptTitle="Journey Description" prompt="Provide the starting point, midpoint (if applicable) end point and reason for your journey e.g. Office HQ to Enterprise Ireland HQ, dublin to attend seminar X. " sqref="C122" xr:uid="{A7379606-EE29-48CF-8039-48CB01F7C5D0}"/>
    <dataValidation type="list" allowBlank="1" showInputMessage="1" showErrorMessage="1" promptTitle="Subsistance costs (overseas)" prompt="Select the appropriate expenditure incurred and paid in Euro." sqref="J123:J221" xr:uid="{016C7E1B-D30B-4518-A33B-9A534E178C78}">
      <formula1>"60, 150, 210"</formula1>
    </dataValidation>
    <dataValidation type="list" allowBlank="1" showInputMessage="1" showErrorMessage="1" promptTitle="Subsistance costs (overseas)" prompt="Select the appropriate expenditure incurred and paid in Euro." sqref="J11:J109" xr:uid="{663BD1F4-B307-4FC0-BF3B-36512C0FE650}">
      <formula1>"60, 200, 260"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D97F-BB07-4B2C-9A91-E8C5C1553C91}">
  <sheetPr>
    <tabColor rgb="FF00B050"/>
  </sheetPr>
  <dimension ref="A2:P114"/>
  <sheetViews>
    <sheetView workbookViewId="0">
      <selection activeCell="I21" sqref="I21"/>
    </sheetView>
  </sheetViews>
  <sheetFormatPr defaultColWidth="9.140625" defaultRowHeight="15.75" x14ac:dyDescent="0.25"/>
  <cols>
    <col min="1" max="1" width="7.7109375" style="281" customWidth="1"/>
    <col min="2" max="2" width="14.28515625" style="280" customWidth="1"/>
    <col min="3" max="3" width="30.28515625" style="281" customWidth="1"/>
    <col min="4" max="4" width="42.85546875" style="281" customWidth="1"/>
    <col min="5" max="5" width="51.5703125" style="281" customWidth="1"/>
    <col min="6" max="6" width="18.85546875" style="281" customWidth="1"/>
    <col min="7" max="7" width="18" style="281" customWidth="1"/>
    <col min="8" max="8" width="15.85546875" style="281" customWidth="1"/>
    <col min="9" max="9" width="20.7109375" style="280" customWidth="1"/>
    <col min="10" max="10" width="8.7109375" style="280" customWidth="1"/>
    <col min="11" max="11" width="3.5703125" style="280" customWidth="1"/>
    <col min="12" max="12" width="50.140625" style="280" customWidth="1"/>
    <col min="13" max="15" width="20.5703125" style="280" customWidth="1"/>
    <col min="16" max="16384" width="9.140625" style="280"/>
  </cols>
  <sheetData>
    <row r="2" spans="1:16" ht="30" customHeight="1" x14ac:dyDescent="0.25"/>
    <row r="3" spans="1:16" ht="117" customHeight="1" x14ac:dyDescent="0.25">
      <c r="A3" s="282"/>
    </row>
    <row r="4" spans="1:16" ht="19.899999999999999" customHeight="1" x14ac:dyDescent="0.25">
      <c r="C4" s="267" t="s">
        <v>45</v>
      </c>
      <c r="D4" s="443" t="str">
        <f>IF('Claim Summary'!$C$5&lt;&gt;0,'Claim Summary'!$C$5,"")</f>
        <v/>
      </c>
      <c r="E4" s="444"/>
      <c r="I4" s="281"/>
    </row>
    <row r="5" spans="1:16" ht="19.899999999999999" customHeight="1" x14ac:dyDescent="0.25">
      <c r="C5" s="267" t="s">
        <v>46</v>
      </c>
      <c r="D5" s="443" t="str">
        <f>IF('Claim Summary'!$C$10&lt;&gt;0,'Claim Summary'!$C$10,"")</f>
        <v/>
      </c>
      <c r="E5" s="444"/>
      <c r="F5" s="283"/>
      <c r="G5" s="283"/>
      <c r="H5" s="283"/>
      <c r="I5" s="283"/>
    </row>
    <row r="6" spans="1:16" ht="15" customHeight="1" x14ac:dyDescent="0.25">
      <c r="C6" s="284"/>
      <c r="D6" s="284"/>
      <c r="E6" s="284"/>
    </row>
    <row r="7" spans="1:16" ht="15" customHeight="1" x14ac:dyDescent="0.25"/>
    <row r="8" spans="1:16" s="285" customFormat="1" ht="25.15" customHeight="1" x14ac:dyDescent="0.25">
      <c r="A8" s="287"/>
      <c r="B8" s="497" t="s">
        <v>181</v>
      </c>
      <c r="C8" s="497"/>
      <c r="D8" s="531"/>
      <c r="E8" s="531"/>
      <c r="F8" s="281"/>
      <c r="G8" s="281"/>
      <c r="H8" s="286"/>
      <c r="I8" s="286"/>
      <c r="K8" s="117"/>
      <c r="L8" s="493" t="s">
        <v>48</v>
      </c>
      <c r="M8" s="493"/>
      <c r="N8" s="493"/>
      <c r="O8" s="493"/>
      <c r="P8" s="493"/>
    </row>
    <row r="9" spans="1:16" s="285" customFormat="1" ht="26.25" customHeight="1" x14ac:dyDescent="0.25">
      <c r="A9" s="287"/>
      <c r="B9" s="532" t="s">
        <v>182</v>
      </c>
      <c r="C9" s="532"/>
      <c r="D9" s="532"/>
      <c r="E9" s="532"/>
      <c r="F9" s="532"/>
      <c r="G9" s="532"/>
      <c r="H9" s="532"/>
      <c r="I9" s="532"/>
      <c r="K9" s="117"/>
      <c r="L9" s="153"/>
      <c r="M9" s="154"/>
      <c r="N9" s="154"/>
      <c r="O9" s="154"/>
      <c r="P9" s="154"/>
    </row>
    <row r="10" spans="1:16" s="288" customFormat="1" ht="15" x14ac:dyDescent="0.25">
      <c r="A10" s="361"/>
      <c r="B10" s="532" t="s">
        <v>136</v>
      </c>
      <c r="C10" s="532"/>
      <c r="D10" s="532"/>
      <c r="E10" s="532"/>
      <c r="F10" s="532"/>
      <c r="G10" s="532"/>
      <c r="H10" s="532"/>
      <c r="I10" s="532"/>
      <c r="K10" s="117"/>
      <c r="L10" s="153"/>
      <c r="M10" s="154"/>
      <c r="N10" s="154"/>
      <c r="O10" s="154"/>
      <c r="P10" s="154"/>
    </row>
    <row r="11" spans="1:16" s="289" customFormat="1" ht="55.5" customHeight="1" x14ac:dyDescent="0.25">
      <c r="A11" s="310" t="s">
        <v>51</v>
      </c>
      <c r="B11" s="310" t="s">
        <v>144</v>
      </c>
      <c r="C11" s="310" t="s">
        <v>186</v>
      </c>
      <c r="D11" s="310" t="s">
        <v>185</v>
      </c>
      <c r="E11" s="310" t="s">
        <v>187</v>
      </c>
      <c r="F11" s="310" t="s">
        <v>53</v>
      </c>
      <c r="G11" s="310" t="s">
        <v>54</v>
      </c>
      <c r="H11" s="310" t="s">
        <v>57</v>
      </c>
      <c r="K11" s="148"/>
      <c r="L11" s="266" t="s">
        <v>69</v>
      </c>
      <c r="M11" s="157" t="s">
        <v>189</v>
      </c>
      <c r="N11" s="158" t="s">
        <v>188</v>
      </c>
      <c r="O11" s="157" t="s">
        <v>72</v>
      </c>
      <c r="P11" s="141"/>
    </row>
    <row r="12" spans="1:16" s="291" customFormat="1" ht="15" x14ac:dyDescent="0.25">
      <c r="A12" s="362">
        <v>401</v>
      </c>
      <c r="B12" s="342"/>
      <c r="C12" s="363"/>
      <c r="D12" s="364"/>
      <c r="E12" s="364"/>
      <c r="F12" s="343"/>
      <c r="G12" s="343"/>
      <c r="H12" s="367"/>
      <c r="I12" s="290"/>
      <c r="J12" s="290"/>
      <c r="K12" s="148"/>
      <c r="L12" s="265"/>
      <c r="M12" s="296">
        <f>H12</f>
        <v>0</v>
      </c>
      <c r="N12" s="161"/>
      <c r="O12" s="297">
        <f>M12-N12</f>
        <v>0</v>
      </c>
      <c r="P12" s="141"/>
    </row>
    <row r="13" spans="1:16" s="291" customFormat="1" ht="15" x14ac:dyDescent="0.25">
      <c r="A13" s="363">
        <v>402</v>
      </c>
      <c r="B13" s="340"/>
      <c r="C13" s="363"/>
      <c r="D13" s="365"/>
      <c r="E13" s="365"/>
      <c r="F13" s="341"/>
      <c r="G13" s="341"/>
      <c r="H13" s="367"/>
      <c r="I13" s="290"/>
      <c r="J13" s="290"/>
      <c r="K13" s="148"/>
      <c r="L13" s="265"/>
      <c r="M13" s="296">
        <f t="shared" ref="M13:M76" si="0">H13</f>
        <v>0</v>
      </c>
      <c r="N13" s="161"/>
      <c r="O13" s="297">
        <f t="shared" ref="O13:O76" si="1">M13-N13</f>
        <v>0</v>
      </c>
      <c r="P13" s="141"/>
    </row>
    <row r="14" spans="1:16" s="291" customFormat="1" ht="15" x14ac:dyDescent="0.25">
      <c r="A14" s="363">
        <v>403</v>
      </c>
      <c r="B14" s="340"/>
      <c r="C14" s="363"/>
      <c r="D14" s="365"/>
      <c r="E14" s="365"/>
      <c r="F14" s="341"/>
      <c r="G14" s="341"/>
      <c r="H14" s="367"/>
      <c r="I14" s="290"/>
      <c r="J14" s="290"/>
      <c r="K14" s="152"/>
      <c r="L14" s="265"/>
      <c r="M14" s="296">
        <f t="shared" si="0"/>
        <v>0</v>
      </c>
      <c r="N14" s="161"/>
      <c r="O14" s="297">
        <f t="shared" si="1"/>
        <v>0</v>
      </c>
      <c r="P14" s="141"/>
    </row>
    <row r="15" spans="1:16" s="291" customFormat="1" ht="15" x14ac:dyDescent="0.25">
      <c r="A15" s="363">
        <v>404</v>
      </c>
      <c r="B15" s="340"/>
      <c r="C15" s="363"/>
      <c r="D15" s="365"/>
      <c r="E15" s="365"/>
      <c r="F15" s="341"/>
      <c r="G15" s="341"/>
      <c r="H15" s="367"/>
      <c r="I15" s="290"/>
      <c r="J15" s="290"/>
      <c r="K15" s="152"/>
      <c r="L15" s="265"/>
      <c r="M15" s="296">
        <f t="shared" si="0"/>
        <v>0</v>
      </c>
      <c r="N15" s="161"/>
      <c r="O15" s="297">
        <f t="shared" si="1"/>
        <v>0</v>
      </c>
      <c r="P15" s="141"/>
    </row>
    <row r="16" spans="1:16" s="291" customFormat="1" ht="15" x14ac:dyDescent="0.25">
      <c r="A16" s="363">
        <v>405</v>
      </c>
      <c r="B16" s="340"/>
      <c r="C16" s="363"/>
      <c r="D16" s="365"/>
      <c r="E16" s="365"/>
      <c r="F16" s="341"/>
      <c r="G16" s="341"/>
      <c r="H16" s="367"/>
      <c r="I16" s="290"/>
      <c r="J16" s="290"/>
      <c r="K16" s="152"/>
      <c r="L16" s="265"/>
      <c r="M16" s="296">
        <f t="shared" si="0"/>
        <v>0</v>
      </c>
      <c r="N16" s="161"/>
      <c r="O16" s="297">
        <f t="shared" si="1"/>
        <v>0</v>
      </c>
      <c r="P16" s="141"/>
    </row>
    <row r="17" spans="1:16" s="291" customFormat="1" ht="15" x14ac:dyDescent="0.25">
      <c r="A17" s="363">
        <v>406</v>
      </c>
      <c r="B17" s="340"/>
      <c r="C17" s="363"/>
      <c r="D17" s="365"/>
      <c r="E17" s="365"/>
      <c r="F17" s="341"/>
      <c r="G17" s="341"/>
      <c r="H17" s="367"/>
      <c r="I17" s="290"/>
      <c r="J17" s="290"/>
      <c r="K17" s="152"/>
      <c r="L17" s="265"/>
      <c r="M17" s="296">
        <f t="shared" si="0"/>
        <v>0</v>
      </c>
      <c r="N17" s="161"/>
      <c r="O17" s="297">
        <f t="shared" si="1"/>
        <v>0</v>
      </c>
      <c r="P17" s="141"/>
    </row>
    <row r="18" spans="1:16" s="291" customFormat="1" ht="15" x14ac:dyDescent="0.25">
      <c r="A18" s="363">
        <v>407</v>
      </c>
      <c r="B18" s="340"/>
      <c r="C18" s="363"/>
      <c r="D18" s="365"/>
      <c r="E18" s="365"/>
      <c r="F18" s="341"/>
      <c r="G18" s="341"/>
      <c r="H18" s="367"/>
      <c r="I18" s="290"/>
      <c r="J18" s="290"/>
      <c r="K18" s="152"/>
      <c r="L18" s="265"/>
      <c r="M18" s="296">
        <f t="shared" si="0"/>
        <v>0</v>
      </c>
      <c r="N18" s="161"/>
      <c r="O18" s="297">
        <f t="shared" si="1"/>
        <v>0</v>
      </c>
      <c r="P18" s="141"/>
    </row>
    <row r="19" spans="1:16" s="291" customFormat="1" ht="15" x14ac:dyDescent="0.25">
      <c r="A19" s="363">
        <v>408</v>
      </c>
      <c r="B19" s="340"/>
      <c r="C19" s="363"/>
      <c r="D19" s="365"/>
      <c r="E19" s="365"/>
      <c r="F19" s="341"/>
      <c r="G19" s="341"/>
      <c r="H19" s="367"/>
      <c r="I19" s="290"/>
      <c r="J19" s="290"/>
      <c r="K19" s="152"/>
      <c r="L19" s="265"/>
      <c r="M19" s="296">
        <f t="shared" si="0"/>
        <v>0</v>
      </c>
      <c r="N19" s="161"/>
      <c r="O19" s="297">
        <f t="shared" si="1"/>
        <v>0</v>
      </c>
      <c r="P19" s="141"/>
    </row>
    <row r="20" spans="1:16" s="291" customFormat="1" ht="15" x14ac:dyDescent="0.25">
      <c r="A20" s="363">
        <v>409</v>
      </c>
      <c r="B20" s="340"/>
      <c r="C20" s="363"/>
      <c r="D20" s="365"/>
      <c r="E20" s="365"/>
      <c r="F20" s="341"/>
      <c r="G20" s="341"/>
      <c r="H20" s="367"/>
      <c r="I20" s="290"/>
      <c r="J20" s="290"/>
      <c r="K20" s="152"/>
      <c r="L20" s="265"/>
      <c r="M20" s="296">
        <f t="shared" si="0"/>
        <v>0</v>
      </c>
      <c r="N20" s="161"/>
      <c r="O20" s="297">
        <f t="shared" si="1"/>
        <v>0</v>
      </c>
      <c r="P20" s="141"/>
    </row>
    <row r="21" spans="1:16" s="291" customFormat="1" ht="15" x14ac:dyDescent="0.25">
      <c r="A21" s="363">
        <v>410</v>
      </c>
      <c r="B21" s="340"/>
      <c r="C21" s="363"/>
      <c r="D21" s="365"/>
      <c r="E21" s="365"/>
      <c r="F21" s="341"/>
      <c r="G21" s="341"/>
      <c r="H21" s="367"/>
      <c r="I21" s="290"/>
      <c r="J21" s="290"/>
      <c r="K21" s="152"/>
      <c r="L21" s="265"/>
      <c r="M21" s="296">
        <f t="shared" si="0"/>
        <v>0</v>
      </c>
      <c r="N21" s="161"/>
      <c r="O21" s="297">
        <f t="shared" si="1"/>
        <v>0</v>
      </c>
      <c r="P21" s="141"/>
    </row>
    <row r="22" spans="1:16" s="291" customFormat="1" ht="15" x14ac:dyDescent="0.25">
      <c r="A22" s="363">
        <v>411</v>
      </c>
      <c r="B22" s="340"/>
      <c r="C22" s="363"/>
      <c r="D22" s="365"/>
      <c r="E22" s="365"/>
      <c r="F22" s="341"/>
      <c r="G22" s="341"/>
      <c r="H22" s="367"/>
      <c r="I22" s="290"/>
      <c r="J22" s="290"/>
      <c r="K22" s="152"/>
      <c r="L22" s="265"/>
      <c r="M22" s="296">
        <f t="shared" si="0"/>
        <v>0</v>
      </c>
      <c r="N22" s="161"/>
      <c r="O22" s="297">
        <f t="shared" si="1"/>
        <v>0</v>
      </c>
      <c r="P22" s="141"/>
    </row>
    <row r="23" spans="1:16" s="291" customFormat="1" ht="15" x14ac:dyDescent="0.25">
      <c r="A23" s="363">
        <v>412</v>
      </c>
      <c r="B23" s="340"/>
      <c r="C23" s="363"/>
      <c r="D23" s="365"/>
      <c r="E23" s="365"/>
      <c r="F23" s="341"/>
      <c r="G23" s="341"/>
      <c r="H23" s="367"/>
      <c r="I23" s="290"/>
      <c r="J23" s="290"/>
      <c r="K23" s="152"/>
      <c r="L23" s="265"/>
      <c r="M23" s="296">
        <f t="shared" si="0"/>
        <v>0</v>
      </c>
      <c r="N23" s="161"/>
      <c r="O23" s="297">
        <f t="shared" si="1"/>
        <v>0</v>
      </c>
      <c r="P23" s="141"/>
    </row>
    <row r="24" spans="1:16" s="291" customFormat="1" ht="15" x14ac:dyDescent="0.25">
      <c r="A24" s="363">
        <v>413</v>
      </c>
      <c r="B24" s="340"/>
      <c r="C24" s="363"/>
      <c r="D24" s="365"/>
      <c r="E24" s="365"/>
      <c r="F24" s="341"/>
      <c r="G24" s="341"/>
      <c r="H24" s="367"/>
      <c r="I24" s="290"/>
      <c r="J24" s="290"/>
      <c r="K24" s="152"/>
      <c r="L24" s="265"/>
      <c r="M24" s="296">
        <f t="shared" si="0"/>
        <v>0</v>
      </c>
      <c r="N24" s="161"/>
      <c r="O24" s="297">
        <f t="shared" si="1"/>
        <v>0</v>
      </c>
      <c r="P24" s="141"/>
    </row>
    <row r="25" spans="1:16" s="291" customFormat="1" ht="15" x14ac:dyDescent="0.25">
      <c r="A25" s="363">
        <v>414</v>
      </c>
      <c r="B25" s="340"/>
      <c r="C25" s="363"/>
      <c r="D25" s="365"/>
      <c r="E25" s="365"/>
      <c r="F25" s="341"/>
      <c r="G25" s="341"/>
      <c r="H25" s="367"/>
      <c r="I25" s="290"/>
      <c r="J25" s="290"/>
      <c r="K25" s="152"/>
      <c r="L25" s="265"/>
      <c r="M25" s="296">
        <f t="shared" si="0"/>
        <v>0</v>
      </c>
      <c r="N25" s="161"/>
      <c r="O25" s="297">
        <f t="shared" si="1"/>
        <v>0</v>
      </c>
      <c r="P25" s="141"/>
    </row>
    <row r="26" spans="1:16" s="291" customFormat="1" ht="15" x14ac:dyDescent="0.25">
      <c r="A26" s="363">
        <v>415</v>
      </c>
      <c r="B26" s="340"/>
      <c r="C26" s="363"/>
      <c r="D26" s="365"/>
      <c r="E26" s="365"/>
      <c r="F26" s="341"/>
      <c r="G26" s="341"/>
      <c r="H26" s="367"/>
      <c r="I26" s="290"/>
      <c r="J26" s="290"/>
      <c r="K26" s="152"/>
      <c r="L26" s="265"/>
      <c r="M26" s="296">
        <f t="shared" si="0"/>
        <v>0</v>
      </c>
      <c r="N26" s="161"/>
      <c r="O26" s="297">
        <f t="shared" si="1"/>
        <v>0</v>
      </c>
      <c r="P26" s="141"/>
    </row>
    <row r="27" spans="1:16" s="291" customFormat="1" ht="15" x14ac:dyDescent="0.25">
      <c r="A27" s="363">
        <v>416</v>
      </c>
      <c r="B27" s="340"/>
      <c r="C27" s="363"/>
      <c r="D27" s="365"/>
      <c r="E27" s="365"/>
      <c r="F27" s="341"/>
      <c r="G27" s="341"/>
      <c r="H27" s="367"/>
      <c r="I27" s="290"/>
      <c r="J27" s="290"/>
      <c r="K27" s="152"/>
      <c r="L27" s="265"/>
      <c r="M27" s="296">
        <f t="shared" si="0"/>
        <v>0</v>
      </c>
      <c r="N27" s="161"/>
      <c r="O27" s="297">
        <f t="shared" si="1"/>
        <v>0</v>
      </c>
      <c r="P27" s="141"/>
    </row>
    <row r="28" spans="1:16" s="291" customFormat="1" ht="15" x14ac:dyDescent="0.25">
      <c r="A28" s="363">
        <v>417</v>
      </c>
      <c r="B28" s="340"/>
      <c r="C28" s="363"/>
      <c r="D28" s="365"/>
      <c r="E28" s="365"/>
      <c r="F28" s="341"/>
      <c r="G28" s="341"/>
      <c r="H28" s="367"/>
      <c r="I28" s="290"/>
      <c r="J28" s="290"/>
      <c r="K28" s="152"/>
      <c r="L28" s="265"/>
      <c r="M28" s="296">
        <f t="shared" si="0"/>
        <v>0</v>
      </c>
      <c r="N28" s="161"/>
      <c r="O28" s="297">
        <f t="shared" si="1"/>
        <v>0</v>
      </c>
      <c r="P28" s="141"/>
    </row>
    <row r="29" spans="1:16" s="291" customFormat="1" ht="15" x14ac:dyDescent="0.25">
      <c r="A29" s="363">
        <v>418</v>
      </c>
      <c r="B29" s="340"/>
      <c r="C29" s="363"/>
      <c r="D29" s="365"/>
      <c r="E29" s="365"/>
      <c r="F29" s="341"/>
      <c r="G29" s="341"/>
      <c r="H29" s="367"/>
      <c r="I29" s="290"/>
      <c r="J29" s="290"/>
      <c r="K29" s="152"/>
      <c r="L29" s="265"/>
      <c r="M29" s="296">
        <f t="shared" si="0"/>
        <v>0</v>
      </c>
      <c r="N29" s="161"/>
      <c r="O29" s="297">
        <f t="shared" si="1"/>
        <v>0</v>
      </c>
      <c r="P29" s="141"/>
    </row>
    <row r="30" spans="1:16" s="291" customFormat="1" ht="15" x14ac:dyDescent="0.25">
      <c r="A30" s="363">
        <v>419</v>
      </c>
      <c r="B30" s="340"/>
      <c r="C30" s="363"/>
      <c r="D30" s="365"/>
      <c r="E30" s="365"/>
      <c r="F30" s="341"/>
      <c r="G30" s="341"/>
      <c r="H30" s="367"/>
      <c r="I30" s="290"/>
      <c r="J30" s="290"/>
      <c r="K30" s="152"/>
      <c r="L30" s="265"/>
      <c r="M30" s="296">
        <f t="shared" si="0"/>
        <v>0</v>
      </c>
      <c r="N30" s="161"/>
      <c r="O30" s="297">
        <f t="shared" si="1"/>
        <v>0</v>
      </c>
      <c r="P30" s="141"/>
    </row>
    <row r="31" spans="1:16" s="291" customFormat="1" ht="15" x14ac:dyDescent="0.25">
      <c r="A31" s="363">
        <v>420</v>
      </c>
      <c r="B31" s="340"/>
      <c r="C31" s="363"/>
      <c r="D31" s="365"/>
      <c r="E31" s="365"/>
      <c r="F31" s="341"/>
      <c r="G31" s="341"/>
      <c r="H31" s="367"/>
      <c r="I31" s="290"/>
      <c r="J31" s="290"/>
      <c r="K31" s="152"/>
      <c r="L31" s="265"/>
      <c r="M31" s="296">
        <f t="shared" si="0"/>
        <v>0</v>
      </c>
      <c r="N31" s="161"/>
      <c r="O31" s="297">
        <f t="shared" si="1"/>
        <v>0</v>
      </c>
      <c r="P31" s="141"/>
    </row>
    <row r="32" spans="1:16" s="291" customFormat="1" ht="15" hidden="1" x14ac:dyDescent="0.25">
      <c r="A32" s="363">
        <v>421</v>
      </c>
      <c r="B32" s="340"/>
      <c r="C32" s="363"/>
      <c r="D32" s="365"/>
      <c r="E32" s="365"/>
      <c r="F32" s="341"/>
      <c r="G32" s="341"/>
      <c r="H32" s="367"/>
      <c r="I32" s="290"/>
      <c r="J32" s="290"/>
      <c r="K32" s="118"/>
      <c r="L32" s="265"/>
      <c r="M32" s="296">
        <f t="shared" si="0"/>
        <v>0</v>
      </c>
      <c r="N32" s="161"/>
      <c r="O32" s="297">
        <f t="shared" si="1"/>
        <v>0</v>
      </c>
      <c r="P32" s="122"/>
    </row>
    <row r="33" spans="1:16" s="291" customFormat="1" ht="15" hidden="1" x14ac:dyDescent="0.25">
      <c r="A33" s="363">
        <v>422</v>
      </c>
      <c r="B33" s="340"/>
      <c r="C33" s="363"/>
      <c r="D33" s="365"/>
      <c r="E33" s="365"/>
      <c r="F33" s="341"/>
      <c r="G33" s="341"/>
      <c r="H33" s="367"/>
      <c r="I33" s="290"/>
      <c r="J33" s="290"/>
      <c r="K33" s="118"/>
      <c r="L33" s="265"/>
      <c r="M33" s="296">
        <f t="shared" si="0"/>
        <v>0</v>
      </c>
      <c r="N33" s="161"/>
      <c r="O33" s="297">
        <f t="shared" si="1"/>
        <v>0</v>
      </c>
      <c r="P33" s="122"/>
    </row>
    <row r="34" spans="1:16" s="291" customFormat="1" ht="15" hidden="1" x14ac:dyDescent="0.25">
      <c r="A34" s="363">
        <v>423</v>
      </c>
      <c r="B34" s="340"/>
      <c r="C34" s="363"/>
      <c r="D34" s="365"/>
      <c r="E34" s="365"/>
      <c r="F34" s="341"/>
      <c r="G34" s="341"/>
      <c r="H34" s="367"/>
      <c r="I34" s="292"/>
      <c r="K34" s="118"/>
      <c r="L34" s="265"/>
      <c r="M34" s="296">
        <f t="shared" si="0"/>
        <v>0</v>
      </c>
      <c r="N34" s="161"/>
      <c r="O34" s="297">
        <f t="shared" si="1"/>
        <v>0</v>
      </c>
      <c r="P34" s="122"/>
    </row>
    <row r="35" spans="1:16" s="291" customFormat="1" ht="15" hidden="1" x14ac:dyDescent="0.25">
      <c r="A35" s="363">
        <v>424</v>
      </c>
      <c r="B35" s="340"/>
      <c r="C35" s="363"/>
      <c r="D35" s="365"/>
      <c r="E35" s="365"/>
      <c r="F35" s="341"/>
      <c r="G35" s="341"/>
      <c r="H35" s="367"/>
      <c r="I35" s="292"/>
      <c r="K35" s="118"/>
      <c r="L35" s="265"/>
      <c r="M35" s="296">
        <f t="shared" si="0"/>
        <v>0</v>
      </c>
      <c r="N35" s="161"/>
      <c r="O35" s="297">
        <f t="shared" si="1"/>
        <v>0</v>
      </c>
      <c r="P35" s="122"/>
    </row>
    <row r="36" spans="1:16" hidden="1" x14ac:dyDescent="0.25">
      <c r="A36" s="363">
        <v>425</v>
      </c>
      <c r="B36" s="340"/>
      <c r="C36" s="363"/>
      <c r="D36" s="365"/>
      <c r="E36" s="365"/>
      <c r="F36" s="341"/>
      <c r="G36" s="341"/>
      <c r="H36" s="367"/>
      <c r="K36" s="118"/>
      <c r="L36" s="265"/>
      <c r="M36" s="296">
        <f t="shared" si="0"/>
        <v>0</v>
      </c>
      <c r="N36" s="161"/>
      <c r="O36" s="297">
        <f t="shared" si="1"/>
        <v>0</v>
      </c>
      <c r="P36" s="122"/>
    </row>
    <row r="37" spans="1:16" hidden="1" x14ac:dyDescent="0.25">
      <c r="A37" s="363">
        <v>426</v>
      </c>
      <c r="B37" s="340"/>
      <c r="C37" s="363"/>
      <c r="D37" s="365"/>
      <c r="E37" s="365"/>
      <c r="F37" s="341"/>
      <c r="G37" s="341"/>
      <c r="H37" s="367"/>
      <c r="K37" s="118"/>
      <c r="L37" s="265"/>
      <c r="M37" s="296">
        <f t="shared" si="0"/>
        <v>0</v>
      </c>
      <c r="N37" s="161"/>
      <c r="O37" s="297">
        <f t="shared" si="1"/>
        <v>0</v>
      </c>
      <c r="P37" s="122"/>
    </row>
    <row r="38" spans="1:16" hidden="1" x14ac:dyDescent="0.25">
      <c r="A38" s="363">
        <v>427</v>
      </c>
      <c r="B38" s="340"/>
      <c r="C38" s="363"/>
      <c r="D38" s="365"/>
      <c r="E38" s="365"/>
      <c r="F38" s="341"/>
      <c r="G38" s="341"/>
      <c r="H38" s="367"/>
      <c r="K38" s="118"/>
      <c r="L38" s="265"/>
      <c r="M38" s="296">
        <f t="shared" si="0"/>
        <v>0</v>
      </c>
      <c r="N38" s="161"/>
      <c r="O38" s="297">
        <f t="shared" si="1"/>
        <v>0</v>
      </c>
      <c r="P38" s="122"/>
    </row>
    <row r="39" spans="1:16" hidden="1" x14ac:dyDescent="0.25">
      <c r="A39" s="363">
        <v>428</v>
      </c>
      <c r="B39" s="340"/>
      <c r="C39" s="363"/>
      <c r="D39" s="365"/>
      <c r="E39" s="365"/>
      <c r="F39" s="341"/>
      <c r="G39" s="341"/>
      <c r="H39" s="367"/>
      <c r="K39" s="118"/>
      <c r="L39" s="265"/>
      <c r="M39" s="296">
        <f t="shared" si="0"/>
        <v>0</v>
      </c>
      <c r="N39" s="161"/>
      <c r="O39" s="297">
        <f t="shared" si="1"/>
        <v>0</v>
      </c>
      <c r="P39" s="122"/>
    </row>
    <row r="40" spans="1:16" hidden="1" x14ac:dyDescent="0.25">
      <c r="A40" s="363">
        <v>429</v>
      </c>
      <c r="B40" s="340"/>
      <c r="C40" s="363"/>
      <c r="D40" s="365"/>
      <c r="E40" s="365"/>
      <c r="F40" s="341"/>
      <c r="G40" s="341"/>
      <c r="H40" s="367"/>
      <c r="K40" s="118"/>
      <c r="L40" s="265"/>
      <c r="M40" s="296">
        <f t="shared" si="0"/>
        <v>0</v>
      </c>
      <c r="N40" s="161"/>
      <c r="O40" s="297">
        <f t="shared" si="1"/>
        <v>0</v>
      </c>
      <c r="P40" s="122"/>
    </row>
    <row r="41" spans="1:16" hidden="1" x14ac:dyDescent="0.25">
      <c r="A41" s="363">
        <v>430</v>
      </c>
      <c r="B41" s="340"/>
      <c r="C41" s="363"/>
      <c r="D41" s="365"/>
      <c r="E41" s="365"/>
      <c r="F41" s="341"/>
      <c r="G41" s="341"/>
      <c r="H41" s="367"/>
      <c r="K41" s="118"/>
      <c r="L41" s="265"/>
      <c r="M41" s="296">
        <f t="shared" si="0"/>
        <v>0</v>
      </c>
      <c r="N41" s="161"/>
      <c r="O41" s="297">
        <f t="shared" si="1"/>
        <v>0</v>
      </c>
      <c r="P41" s="122"/>
    </row>
    <row r="42" spans="1:16" hidden="1" x14ac:dyDescent="0.25">
      <c r="A42" s="363">
        <v>431</v>
      </c>
      <c r="B42" s="340"/>
      <c r="C42" s="363"/>
      <c r="D42" s="365"/>
      <c r="E42" s="365"/>
      <c r="F42" s="341"/>
      <c r="G42" s="341"/>
      <c r="H42" s="367"/>
      <c r="K42" s="118"/>
      <c r="L42" s="265"/>
      <c r="M42" s="296">
        <f t="shared" si="0"/>
        <v>0</v>
      </c>
      <c r="N42" s="161"/>
      <c r="O42" s="297">
        <f t="shared" si="1"/>
        <v>0</v>
      </c>
      <c r="P42" s="122"/>
    </row>
    <row r="43" spans="1:16" hidden="1" x14ac:dyDescent="0.25">
      <c r="A43" s="363">
        <v>432</v>
      </c>
      <c r="B43" s="340"/>
      <c r="C43" s="363"/>
      <c r="D43" s="365"/>
      <c r="E43" s="365"/>
      <c r="F43" s="341"/>
      <c r="G43" s="341"/>
      <c r="H43" s="367"/>
      <c r="K43" s="118"/>
      <c r="L43" s="265"/>
      <c r="M43" s="296">
        <f t="shared" si="0"/>
        <v>0</v>
      </c>
      <c r="N43" s="161"/>
      <c r="O43" s="297">
        <f t="shared" si="1"/>
        <v>0</v>
      </c>
      <c r="P43" s="122"/>
    </row>
    <row r="44" spans="1:16" hidden="1" x14ac:dyDescent="0.25">
      <c r="A44" s="363">
        <v>433</v>
      </c>
      <c r="B44" s="340"/>
      <c r="C44" s="363"/>
      <c r="D44" s="365"/>
      <c r="E44" s="365"/>
      <c r="F44" s="341"/>
      <c r="G44" s="341"/>
      <c r="H44" s="367"/>
      <c r="K44" s="118"/>
      <c r="L44" s="265"/>
      <c r="M44" s="296">
        <f t="shared" si="0"/>
        <v>0</v>
      </c>
      <c r="N44" s="161"/>
      <c r="O44" s="297">
        <f t="shared" si="1"/>
        <v>0</v>
      </c>
      <c r="P44" s="122"/>
    </row>
    <row r="45" spans="1:16" hidden="1" x14ac:dyDescent="0.25">
      <c r="A45" s="363">
        <v>434</v>
      </c>
      <c r="B45" s="340"/>
      <c r="C45" s="363"/>
      <c r="D45" s="365"/>
      <c r="E45" s="365"/>
      <c r="F45" s="341"/>
      <c r="G45" s="341"/>
      <c r="H45" s="367"/>
      <c r="K45" s="118"/>
      <c r="L45" s="265"/>
      <c r="M45" s="296">
        <f t="shared" si="0"/>
        <v>0</v>
      </c>
      <c r="N45" s="161"/>
      <c r="O45" s="297">
        <f t="shared" si="1"/>
        <v>0</v>
      </c>
      <c r="P45" s="122"/>
    </row>
    <row r="46" spans="1:16" hidden="1" x14ac:dyDescent="0.25">
      <c r="A46" s="363">
        <v>435</v>
      </c>
      <c r="B46" s="340"/>
      <c r="C46" s="363"/>
      <c r="D46" s="365"/>
      <c r="E46" s="365"/>
      <c r="F46" s="341"/>
      <c r="G46" s="341"/>
      <c r="H46" s="367"/>
      <c r="K46" s="118"/>
      <c r="L46" s="265"/>
      <c r="M46" s="296">
        <f t="shared" si="0"/>
        <v>0</v>
      </c>
      <c r="N46" s="161"/>
      <c r="O46" s="297">
        <f t="shared" si="1"/>
        <v>0</v>
      </c>
      <c r="P46" s="122"/>
    </row>
    <row r="47" spans="1:16" hidden="1" x14ac:dyDescent="0.25">
      <c r="A47" s="363">
        <v>436</v>
      </c>
      <c r="B47" s="340"/>
      <c r="C47" s="363"/>
      <c r="D47" s="365"/>
      <c r="E47" s="365"/>
      <c r="F47" s="341"/>
      <c r="G47" s="341"/>
      <c r="H47" s="367"/>
      <c r="K47" s="118"/>
      <c r="L47" s="265"/>
      <c r="M47" s="296">
        <f t="shared" si="0"/>
        <v>0</v>
      </c>
      <c r="N47" s="161"/>
      <c r="O47" s="297">
        <f t="shared" si="1"/>
        <v>0</v>
      </c>
      <c r="P47" s="122"/>
    </row>
    <row r="48" spans="1:16" hidden="1" x14ac:dyDescent="0.25">
      <c r="A48" s="363">
        <v>437</v>
      </c>
      <c r="B48" s="340"/>
      <c r="C48" s="363"/>
      <c r="D48" s="365"/>
      <c r="E48" s="365"/>
      <c r="F48" s="341"/>
      <c r="G48" s="341"/>
      <c r="H48" s="367"/>
      <c r="K48" s="118"/>
      <c r="L48" s="265"/>
      <c r="M48" s="296">
        <f t="shared" si="0"/>
        <v>0</v>
      </c>
      <c r="N48" s="161"/>
      <c r="O48" s="297">
        <f t="shared" si="1"/>
        <v>0</v>
      </c>
      <c r="P48" s="122"/>
    </row>
    <row r="49" spans="1:16" hidden="1" x14ac:dyDescent="0.25">
      <c r="A49" s="363">
        <v>438</v>
      </c>
      <c r="B49" s="340"/>
      <c r="C49" s="363"/>
      <c r="D49" s="365"/>
      <c r="E49" s="365"/>
      <c r="F49" s="341"/>
      <c r="G49" s="341"/>
      <c r="H49" s="367"/>
      <c r="K49" s="118"/>
      <c r="L49" s="265"/>
      <c r="M49" s="296">
        <f t="shared" si="0"/>
        <v>0</v>
      </c>
      <c r="N49" s="161"/>
      <c r="O49" s="297">
        <f t="shared" si="1"/>
        <v>0</v>
      </c>
      <c r="P49" s="122"/>
    </row>
    <row r="50" spans="1:16" hidden="1" x14ac:dyDescent="0.25">
      <c r="A50" s="363">
        <v>439</v>
      </c>
      <c r="B50" s="340"/>
      <c r="C50" s="363"/>
      <c r="D50" s="365"/>
      <c r="E50" s="365"/>
      <c r="F50" s="341"/>
      <c r="G50" s="341"/>
      <c r="H50" s="367"/>
      <c r="K50" s="118"/>
      <c r="L50" s="265"/>
      <c r="M50" s="296">
        <f t="shared" si="0"/>
        <v>0</v>
      </c>
      <c r="N50" s="161"/>
      <c r="O50" s="297">
        <f t="shared" si="1"/>
        <v>0</v>
      </c>
      <c r="P50" s="122"/>
    </row>
    <row r="51" spans="1:16" hidden="1" x14ac:dyDescent="0.25">
      <c r="A51" s="363">
        <v>440</v>
      </c>
      <c r="B51" s="340"/>
      <c r="C51" s="363"/>
      <c r="D51" s="365"/>
      <c r="E51" s="365"/>
      <c r="F51" s="341"/>
      <c r="G51" s="341"/>
      <c r="H51" s="367"/>
      <c r="K51" s="118"/>
      <c r="L51" s="265"/>
      <c r="M51" s="296">
        <f t="shared" si="0"/>
        <v>0</v>
      </c>
      <c r="N51" s="161"/>
      <c r="O51" s="297">
        <f t="shared" si="1"/>
        <v>0</v>
      </c>
      <c r="P51" s="122"/>
    </row>
    <row r="52" spans="1:16" hidden="1" x14ac:dyDescent="0.25">
      <c r="A52" s="363">
        <v>441</v>
      </c>
      <c r="B52" s="340"/>
      <c r="C52" s="363"/>
      <c r="D52" s="365"/>
      <c r="E52" s="365"/>
      <c r="F52" s="341"/>
      <c r="G52" s="341"/>
      <c r="H52" s="367"/>
      <c r="K52" s="118"/>
      <c r="L52" s="265"/>
      <c r="M52" s="296">
        <f t="shared" si="0"/>
        <v>0</v>
      </c>
      <c r="N52" s="161"/>
      <c r="O52" s="297">
        <f t="shared" si="1"/>
        <v>0</v>
      </c>
      <c r="P52" s="122"/>
    </row>
    <row r="53" spans="1:16" hidden="1" x14ac:dyDescent="0.25">
      <c r="A53" s="363">
        <v>442</v>
      </c>
      <c r="B53" s="340"/>
      <c r="C53" s="363"/>
      <c r="D53" s="365"/>
      <c r="E53" s="365"/>
      <c r="F53" s="341"/>
      <c r="G53" s="341"/>
      <c r="H53" s="367"/>
      <c r="K53" s="118"/>
      <c r="L53" s="265"/>
      <c r="M53" s="296">
        <f t="shared" si="0"/>
        <v>0</v>
      </c>
      <c r="N53" s="161"/>
      <c r="O53" s="297">
        <f t="shared" si="1"/>
        <v>0</v>
      </c>
      <c r="P53" s="122"/>
    </row>
    <row r="54" spans="1:16" hidden="1" x14ac:dyDescent="0.25">
      <c r="A54" s="363">
        <v>443</v>
      </c>
      <c r="B54" s="340"/>
      <c r="C54" s="363"/>
      <c r="D54" s="365"/>
      <c r="E54" s="365"/>
      <c r="F54" s="341"/>
      <c r="G54" s="341"/>
      <c r="H54" s="367"/>
      <c r="K54" s="118"/>
      <c r="L54" s="265"/>
      <c r="M54" s="296">
        <f t="shared" si="0"/>
        <v>0</v>
      </c>
      <c r="N54" s="161"/>
      <c r="O54" s="297">
        <f t="shared" si="1"/>
        <v>0</v>
      </c>
      <c r="P54" s="122"/>
    </row>
    <row r="55" spans="1:16" hidden="1" x14ac:dyDescent="0.25">
      <c r="A55" s="363">
        <v>444</v>
      </c>
      <c r="B55" s="340"/>
      <c r="C55" s="363"/>
      <c r="D55" s="365"/>
      <c r="E55" s="365"/>
      <c r="F55" s="341"/>
      <c r="G55" s="341"/>
      <c r="H55" s="367"/>
      <c r="K55" s="118"/>
      <c r="L55" s="265"/>
      <c r="M55" s="296">
        <f t="shared" si="0"/>
        <v>0</v>
      </c>
      <c r="N55" s="161"/>
      <c r="O55" s="297">
        <f t="shared" si="1"/>
        <v>0</v>
      </c>
      <c r="P55" s="122"/>
    </row>
    <row r="56" spans="1:16" hidden="1" x14ac:dyDescent="0.25">
      <c r="A56" s="363">
        <v>445</v>
      </c>
      <c r="B56" s="340"/>
      <c r="C56" s="363"/>
      <c r="D56" s="365"/>
      <c r="E56" s="365"/>
      <c r="F56" s="341"/>
      <c r="G56" s="341"/>
      <c r="H56" s="367"/>
      <c r="K56" s="118"/>
      <c r="L56" s="265"/>
      <c r="M56" s="296">
        <f t="shared" si="0"/>
        <v>0</v>
      </c>
      <c r="N56" s="161"/>
      <c r="O56" s="297">
        <f t="shared" si="1"/>
        <v>0</v>
      </c>
      <c r="P56" s="122"/>
    </row>
    <row r="57" spans="1:16" hidden="1" x14ac:dyDescent="0.25">
      <c r="A57" s="363">
        <v>446</v>
      </c>
      <c r="B57" s="340"/>
      <c r="C57" s="363"/>
      <c r="D57" s="365"/>
      <c r="E57" s="365"/>
      <c r="F57" s="341"/>
      <c r="G57" s="341"/>
      <c r="H57" s="367"/>
      <c r="K57" s="118"/>
      <c r="L57" s="265"/>
      <c r="M57" s="296">
        <f t="shared" si="0"/>
        <v>0</v>
      </c>
      <c r="N57" s="161"/>
      <c r="O57" s="297">
        <f t="shared" si="1"/>
        <v>0</v>
      </c>
      <c r="P57" s="122"/>
    </row>
    <row r="58" spans="1:16" hidden="1" x14ac:dyDescent="0.25">
      <c r="A58" s="363">
        <v>447</v>
      </c>
      <c r="B58" s="340"/>
      <c r="C58" s="363"/>
      <c r="D58" s="365"/>
      <c r="E58" s="365"/>
      <c r="F58" s="341"/>
      <c r="G58" s="341"/>
      <c r="H58" s="367"/>
      <c r="K58" s="118"/>
      <c r="L58" s="265"/>
      <c r="M58" s="296">
        <f t="shared" si="0"/>
        <v>0</v>
      </c>
      <c r="N58" s="161"/>
      <c r="O58" s="297">
        <f t="shared" si="1"/>
        <v>0</v>
      </c>
      <c r="P58" s="122"/>
    </row>
    <row r="59" spans="1:16" hidden="1" x14ac:dyDescent="0.25">
      <c r="A59" s="363">
        <v>448</v>
      </c>
      <c r="B59" s="340"/>
      <c r="C59" s="363"/>
      <c r="D59" s="365"/>
      <c r="E59" s="365"/>
      <c r="F59" s="341"/>
      <c r="G59" s="341"/>
      <c r="H59" s="367"/>
      <c r="K59" s="118"/>
      <c r="L59" s="265"/>
      <c r="M59" s="296">
        <f t="shared" si="0"/>
        <v>0</v>
      </c>
      <c r="N59" s="161"/>
      <c r="O59" s="297">
        <f t="shared" si="1"/>
        <v>0</v>
      </c>
      <c r="P59" s="122"/>
    </row>
    <row r="60" spans="1:16" hidden="1" x14ac:dyDescent="0.25">
      <c r="A60" s="363">
        <v>449</v>
      </c>
      <c r="B60" s="340"/>
      <c r="C60" s="363"/>
      <c r="D60" s="365"/>
      <c r="E60" s="365"/>
      <c r="F60" s="341"/>
      <c r="G60" s="341"/>
      <c r="H60" s="367"/>
      <c r="K60" s="118"/>
      <c r="L60" s="265"/>
      <c r="M60" s="296">
        <f t="shared" si="0"/>
        <v>0</v>
      </c>
      <c r="N60" s="161"/>
      <c r="O60" s="297">
        <f t="shared" si="1"/>
        <v>0</v>
      </c>
      <c r="P60" s="122"/>
    </row>
    <row r="61" spans="1:16" hidden="1" x14ac:dyDescent="0.25">
      <c r="A61" s="363">
        <v>450</v>
      </c>
      <c r="B61" s="340"/>
      <c r="C61" s="363"/>
      <c r="D61" s="365"/>
      <c r="E61" s="365"/>
      <c r="F61" s="341"/>
      <c r="G61" s="341"/>
      <c r="H61" s="367"/>
      <c r="K61" s="118"/>
      <c r="L61" s="265"/>
      <c r="M61" s="296">
        <f t="shared" si="0"/>
        <v>0</v>
      </c>
      <c r="N61" s="161"/>
      <c r="O61" s="297">
        <f t="shared" si="1"/>
        <v>0</v>
      </c>
      <c r="P61" s="122"/>
    </row>
    <row r="62" spans="1:16" hidden="1" x14ac:dyDescent="0.25">
      <c r="A62" s="363">
        <v>451</v>
      </c>
      <c r="B62" s="340"/>
      <c r="C62" s="363"/>
      <c r="D62" s="365"/>
      <c r="E62" s="365"/>
      <c r="F62" s="341"/>
      <c r="G62" s="341"/>
      <c r="H62" s="367"/>
      <c r="K62" s="118"/>
      <c r="L62" s="265"/>
      <c r="M62" s="296">
        <f t="shared" si="0"/>
        <v>0</v>
      </c>
      <c r="N62" s="161"/>
      <c r="O62" s="297">
        <f t="shared" si="1"/>
        <v>0</v>
      </c>
      <c r="P62" s="122"/>
    </row>
    <row r="63" spans="1:16" hidden="1" x14ac:dyDescent="0.25">
      <c r="A63" s="363">
        <v>452</v>
      </c>
      <c r="B63" s="340"/>
      <c r="C63" s="363"/>
      <c r="D63" s="365"/>
      <c r="E63" s="365"/>
      <c r="F63" s="341"/>
      <c r="G63" s="341"/>
      <c r="H63" s="367"/>
      <c r="K63" s="118"/>
      <c r="L63" s="265"/>
      <c r="M63" s="296">
        <f t="shared" si="0"/>
        <v>0</v>
      </c>
      <c r="N63" s="161"/>
      <c r="O63" s="297">
        <f t="shared" si="1"/>
        <v>0</v>
      </c>
      <c r="P63" s="122"/>
    </row>
    <row r="64" spans="1:16" hidden="1" x14ac:dyDescent="0.25">
      <c r="A64" s="363">
        <v>453</v>
      </c>
      <c r="B64" s="340"/>
      <c r="C64" s="363"/>
      <c r="D64" s="365"/>
      <c r="E64" s="365"/>
      <c r="F64" s="341"/>
      <c r="G64" s="341"/>
      <c r="H64" s="367"/>
      <c r="K64" s="118"/>
      <c r="L64" s="265"/>
      <c r="M64" s="296">
        <f t="shared" si="0"/>
        <v>0</v>
      </c>
      <c r="N64" s="161"/>
      <c r="O64" s="297">
        <f t="shared" si="1"/>
        <v>0</v>
      </c>
      <c r="P64" s="122"/>
    </row>
    <row r="65" spans="1:16" hidden="1" x14ac:dyDescent="0.25">
      <c r="A65" s="363">
        <v>454</v>
      </c>
      <c r="B65" s="340"/>
      <c r="C65" s="363"/>
      <c r="D65" s="365"/>
      <c r="E65" s="365"/>
      <c r="F65" s="341"/>
      <c r="G65" s="341"/>
      <c r="H65" s="367"/>
      <c r="K65" s="118"/>
      <c r="L65" s="265"/>
      <c r="M65" s="296">
        <f t="shared" si="0"/>
        <v>0</v>
      </c>
      <c r="N65" s="161"/>
      <c r="O65" s="297">
        <f t="shared" si="1"/>
        <v>0</v>
      </c>
      <c r="P65" s="122"/>
    </row>
    <row r="66" spans="1:16" hidden="1" x14ac:dyDescent="0.25">
      <c r="A66" s="363">
        <v>455</v>
      </c>
      <c r="B66" s="340"/>
      <c r="C66" s="363"/>
      <c r="D66" s="365"/>
      <c r="E66" s="365"/>
      <c r="F66" s="341"/>
      <c r="G66" s="341"/>
      <c r="H66" s="367"/>
      <c r="K66" s="118"/>
      <c r="L66" s="265"/>
      <c r="M66" s="296">
        <f t="shared" si="0"/>
        <v>0</v>
      </c>
      <c r="N66" s="161"/>
      <c r="O66" s="297">
        <f t="shared" si="1"/>
        <v>0</v>
      </c>
      <c r="P66" s="122"/>
    </row>
    <row r="67" spans="1:16" hidden="1" x14ac:dyDescent="0.25">
      <c r="A67" s="363">
        <v>456</v>
      </c>
      <c r="B67" s="340"/>
      <c r="C67" s="363"/>
      <c r="D67" s="365"/>
      <c r="E67" s="365"/>
      <c r="F67" s="341"/>
      <c r="G67" s="341"/>
      <c r="H67" s="367"/>
      <c r="K67" s="118"/>
      <c r="L67" s="265"/>
      <c r="M67" s="296">
        <f t="shared" si="0"/>
        <v>0</v>
      </c>
      <c r="N67" s="161"/>
      <c r="O67" s="297">
        <f t="shared" si="1"/>
        <v>0</v>
      </c>
      <c r="P67" s="122"/>
    </row>
    <row r="68" spans="1:16" hidden="1" x14ac:dyDescent="0.25">
      <c r="A68" s="363">
        <v>457</v>
      </c>
      <c r="B68" s="340"/>
      <c r="C68" s="363"/>
      <c r="D68" s="365"/>
      <c r="E68" s="365"/>
      <c r="F68" s="341"/>
      <c r="G68" s="341"/>
      <c r="H68" s="367"/>
      <c r="K68" s="118"/>
      <c r="L68" s="265"/>
      <c r="M68" s="296">
        <f t="shared" si="0"/>
        <v>0</v>
      </c>
      <c r="N68" s="161"/>
      <c r="O68" s="297">
        <f t="shared" si="1"/>
        <v>0</v>
      </c>
      <c r="P68" s="122"/>
    </row>
    <row r="69" spans="1:16" hidden="1" x14ac:dyDescent="0.25">
      <c r="A69" s="363">
        <v>458</v>
      </c>
      <c r="B69" s="340"/>
      <c r="C69" s="363"/>
      <c r="D69" s="365"/>
      <c r="E69" s="365"/>
      <c r="F69" s="341"/>
      <c r="G69" s="341"/>
      <c r="H69" s="367"/>
      <c r="K69" s="118"/>
      <c r="L69" s="265"/>
      <c r="M69" s="296">
        <f t="shared" si="0"/>
        <v>0</v>
      </c>
      <c r="N69" s="161"/>
      <c r="O69" s="297">
        <f t="shared" si="1"/>
        <v>0</v>
      </c>
      <c r="P69" s="122"/>
    </row>
    <row r="70" spans="1:16" hidden="1" x14ac:dyDescent="0.25">
      <c r="A70" s="363">
        <v>459</v>
      </c>
      <c r="B70" s="340"/>
      <c r="C70" s="363"/>
      <c r="D70" s="365"/>
      <c r="E70" s="365"/>
      <c r="F70" s="341"/>
      <c r="G70" s="341"/>
      <c r="H70" s="367"/>
      <c r="K70" s="118"/>
      <c r="L70" s="265"/>
      <c r="M70" s="296">
        <f t="shared" si="0"/>
        <v>0</v>
      </c>
      <c r="N70" s="161"/>
      <c r="O70" s="297">
        <f t="shared" si="1"/>
        <v>0</v>
      </c>
      <c r="P70" s="122"/>
    </row>
    <row r="71" spans="1:16" hidden="1" x14ac:dyDescent="0.25">
      <c r="A71" s="363">
        <v>460</v>
      </c>
      <c r="B71" s="340"/>
      <c r="C71" s="363"/>
      <c r="D71" s="365"/>
      <c r="E71" s="365"/>
      <c r="F71" s="341"/>
      <c r="G71" s="341"/>
      <c r="H71" s="367"/>
      <c r="K71" s="118"/>
      <c r="L71" s="265"/>
      <c r="M71" s="296">
        <f t="shared" si="0"/>
        <v>0</v>
      </c>
      <c r="N71" s="161"/>
      <c r="O71" s="297">
        <f t="shared" si="1"/>
        <v>0</v>
      </c>
      <c r="P71" s="122"/>
    </row>
    <row r="72" spans="1:16" hidden="1" x14ac:dyDescent="0.25">
      <c r="A72" s="363">
        <v>461</v>
      </c>
      <c r="B72" s="340"/>
      <c r="C72" s="363"/>
      <c r="D72" s="365"/>
      <c r="E72" s="365"/>
      <c r="F72" s="341"/>
      <c r="G72" s="341"/>
      <c r="H72" s="367"/>
      <c r="K72" s="118"/>
      <c r="L72" s="265"/>
      <c r="M72" s="296">
        <f t="shared" si="0"/>
        <v>0</v>
      </c>
      <c r="N72" s="161"/>
      <c r="O72" s="297">
        <f t="shared" si="1"/>
        <v>0</v>
      </c>
      <c r="P72" s="122"/>
    </row>
    <row r="73" spans="1:16" hidden="1" x14ac:dyDescent="0.25">
      <c r="A73" s="363">
        <v>462</v>
      </c>
      <c r="B73" s="340"/>
      <c r="C73" s="363"/>
      <c r="D73" s="365"/>
      <c r="E73" s="365"/>
      <c r="F73" s="341"/>
      <c r="G73" s="341"/>
      <c r="H73" s="367"/>
      <c r="K73" s="118"/>
      <c r="L73" s="265"/>
      <c r="M73" s="296">
        <f t="shared" si="0"/>
        <v>0</v>
      </c>
      <c r="N73" s="161"/>
      <c r="O73" s="297">
        <f t="shared" si="1"/>
        <v>0</v>
      </c>
      <c r="P73" s="122"/>
    </row>
    <row r="74" spans="1:16" hidden="1" x14ac:dyDescent="0.25">
      <c r="A74" s="363">
        <v>463</v>
      </c>
      <c r="B74" s="340"/>
      <c r="C74" s="363"/>
      <c r="D74" s="365"/>
      <c r="E74" s="365"/>
      <c r="F74" s="341"/>
      <c r="G74" s="341"/>
      <c r="H74" s="367"/>
      <c r="K74" s="118"/>
      <c r="L74" s="265"/>
      <c r="M74" s="296">
        <f t="shared" si="0"/>
        <v>0</v>
      </c>
      <c r="N74" s="161"/>
      <c r="O74" s="297">
        <f t="shared" si="1"/>
        <v>0</v>
      </c>
      <c r="P74" s="122"/>
    </row>
    <row r="75" spans="1:16" hidden="1" x14ac:dyDescent="0.25">
      <c r="A75" s="363">
        <v>464</v>
      </c>
      <c r="B75" s="340"/>
      <c r="C75" s="363"/>
      <c r="D75" s="365"/>
      <c r="E75" s="365"/>
      <c r="F75" s="341"/>
      <c r="G75" s="341"/>
      <c r="H75" s="367"/>
      <c r="K75" s="118"/>
      <c r="L75" s="265"/>
      <c r="M75" s="296">
        <f t="shared" si="0"/>
        <v>0</v>
      </c>
      <c r="N75" s="161"/>
      <c r="O75" s="297">
        <f t="shared" si="1"/>
        <v>0</v>
      </c>
      <c r="P75" s="122"/>
    </row>
    <row r="76" spans="1:16" hidden="1" x14ac:dyDescent="0.25">
      <c r="A76" s="363">
        <v>465</v>
      </c>
      <c r="B76" s="340"/>
      <c r="C76" s="363"/>
      <c r="D76" s="365"/>
      <c r="E76" s="365"/>
      <c r="F76" s="341"/>
      <c r="G76" s="341"/>
      <c r="H76" s="367"/>
      <c r="K76" s="118"/>
      <c r="L76" s="265"/>
      <c r="M76" s="296">
        <f t="shared" si="0"/>
        <v>0</v>
      </c>
      <c r="N76" s="161"/>
      <c r="O76" s="297">
        <f t="shared" si="1"/>
        <v>0</v>
      </c>
      <c r="P76" s="122"/>
    </row>
    <row r="77" spans="1:16" hidden="1" x14ac:dyDescent="0.25">
      <c r="A77" s="363">
        <v>466</v>
      </c>
      <c r="B77" s="340"/>
      <c r="C77" s="363"/>
      <c r="D77" s="365"/>
      <c r="E77" s="365"/>
      <c r="F77" s="341"/>
      <c r="G77" s="341"/>
      <c r="H77" s="367"/>
      <c r="K77" s="118"/>
      <c r="L77" s="265"/>
      <c r="M77" s="296">
        <f t="shared" ref="M77:M110" si="2">H77</f>
        <v>0</v>
      </c>
      <c r="N77" s="161"/>
      <c r="O77" s="297">
        <f t="shared" ref="O77:O110" si="3">M77-N77</f>
        <v>0</v>
      </c>
      <c r="P77" s="122"/>
    </row>
    <row r="78" spans="1:16" hidden="1" x14ac:dyDescent="0.25">
      <c r="A78" s="363">
        <v>467</v>
      </c>
      <c r="B78" s="340"/>
      <c r="C78" s="363"/>
      <c r="D78" s="365"/>
      <c r="E78" s="365"/>
      <c r="F78" s="341"/>
      <c r="G78" s="341"/>
      <c r="H78" s="367"/>
      <c r="K78" s="118"/>
      <c r="L78" s="265"/>
      <c r="M78" s="296">
        <f t="shared" si="2"/>
        <v>0</v>
      </c>
      <c r="N78" s="161"/>
      <c r="O78" s="297">
        <f t="shared" si="3"/>
        <v>0</v>
      </c>
      <c r="P78" s="122"/>
    </row>
    <row r="79" spans="1:16" hidden="1" x14ac:dyDescent="0.25">
      <c r="A79" s="363">
        <v>468</v>
      </c>
      <c r="B79" s="340"/>
      <c r="C79" s="363"/>
      <c r="D79" s="365"/>
      <c r="E79" s="365"/>
      <c r="F79" s="341"/>
      <c r="G79" s="341"/>
      <c r="H79" s="367"/>
      <c r="K79" s="118"/>
      <c r="L79" s="265"/>
      <c r="M79" s="296">
        <f t="shared" si="2"/>
        <v>0</v>
      </c>
      <c r="N79" s="161"/>
      <c r="O79" s="297">
        <f t="shared" si="3"/>
        <v>0</v>
      </c>
      <c r="P79" s="122"/>
    </row>
    <row r="80" spans="1:16" hidden="1" x14ac:dyDescent="0.25">
      <c r="A80" s="363">
        <v>469</v>
      </c>
      <c r="B80" s="340"/>
      <c r="C80" s="363"/>
      <c r="D80" s="365"/>
      <c r="E80" s="365"/>
      <c r="F80" s="341"/>
      <c r="G80" s="341"/>
      <c r="H80" s="367"/>
      <c r="K80" s="118"/>
      <c r="L80" s="265"/>
      <c r="M80" s="296">
        <f t="shared" si="2"/>
        <v>0</v>
      </c>
      <c r="N80" s="161"/>
      <c r="O80" s="297">
        <f t="shared" si="3"/>
        <v>0</v>
      </c>
      <c r="P80" s="122"/>
    </row>
    <row r="81" spans="1:16" hidden="1" x14ac:dyDescent="0.25">
      <c r="A81" s="363">
        <v>470</v>
      </c>
      <c r="B81" s="340"/>
      <c r="C81" s="363"/>
      <c r="D81" s="365"/>
      <c r="E81" s="365"/>
      <c r="F81" s="341"/>
      <c r="G81" s="341"/>
      <c r="H81" s="367"/>
      <c r="K81" s="118"/>
      <c r="L81" s="265"/>
      <c r="M81" s="296">
        <f t="shared" si="2"/>
        <v>0</v>
      </c>
      <c r="N81" s="161"/>
      <c r="O81" s="297">
        <f t="shared" si="3"/>
        <v>0</v>
      </c>
      <c r="P81" s="122"/>
    </row>
    <row r="82" spans="1:16" hidden="1" x14ac:dyDescent="0.25">
      <c r="A82" s="363">
        <v>471</v>
      </c>
      <c r="B82" s="340"/>
      <c r="C82" s="363"/>
      <c r="D82" s="365"/>
      <c r="E82" s="365"/>
      <c r="F82" s="341"/>
      <c r="G82" s="341"/>
      <c r="H82" s="367"/>
      <c r="K82" s="118"/>
      <c r="L82" s="265"/>
      <c r="M82" s="296">
        <f t="shared" si="2"/>
        <v>0</v>
      </c>
      <c r="N82" s="161"/>
      <c r="O82" s="297">
        <f t="shared" si="3"/>
        <v>0</v>
      </c>
      <c r="P82" s="122"/>
    </row>
    <row r="83" spans="1:16" hidden="1" x14ac:dyDescent="0.25">
      <c r="A83" s="363">
        <v>472</v>
      </c>
      <c r="B83" s="340"/>
      <c r="C83" s="363"/>
      <c r="D83" s="365"/>
      <c r="E83" s="365"/>
      <c r="F83" s="341"/>
      <c r="G83" s="341"/>
      <c r="H83" s="367"/>
      <c r="K83" s="118"/>
      <c r="L83" s="265"/>
      <c r="M83" s="296">
        <f t="shared" si="2"/>
        <v>0</v>
      </c>
      <c r="N83" s="161"/>
      <c r="O83" s="297">
        <f t="shared" si="3"/>
        <v>0</v>
      </c>
      <c r="P83" s="122"/>
    </row>
    <row r="84" spans="1:16" hidden="1" x14ac:dyDescent="0.25">
      <c r="A84" s="363">
        <v>473</v>
      </c>
      <c r="B84" s="340"/>
      <c r="C84" s="363"/>
      <c r="D84" s="365"/>
      <c r="E84" s="365"/>
      <c r="F84" s="341"/>
      <c r="G84" s="341"/>
      <c r="H84" s="367"/>
      <c r="K84" s="118"/>
      <c r="L84" s="265"/>
      <c r="M84" s="296">
        <f t="shared" si="2"/>
        <v>0</v>
      </c>
      <c r="N84" s="161"/>
      <c r="O84" s="297">
        <f t="shared" si="3"/>
        <v>0</v>
      </c>
      <c r="P84" s="122"/>
    </row>
    <row r="85" spans="1:16" hidden="1" x14ac:dyDescent="0.25">
      <c r="A85" s="363">
        <v>474</v>
      </c>
      <c r="B85" s="340"/>
      <c r="C85" s="363"/>
      <c r="D85" s="365"/>
      <c r="E85" s="365"/>
      <c r="F85" s="341"/>
      <c r="G85" s="341"/>
      <c r="H85" s="367"/>
      <c r="K85" s="118"/>
      <c r="L85" s="265"/>
      <c r="M85" s="296">
        <f t="shared" si="2"/>
        <v>0</v>
      </c>
      <c r="N85" s="161"/>
      <c r="O85" s="297">
        <f t="shared" si="3"/>
        <v>0</v>
      </c>
      <c r="P85" s="122"/>
    </row>
    <row r="86" spans="1:16" hidden="1" x14ac:dyDescent="0.25">
      <c r="A86" s="363">
        <v>475</v>
      </c>
      <c r="B86" s="340"/>
      <c r="C86" s="363"/>
      <c r="D86" s="365"/>
      <c r="E86" s="365"/>
      <c r="F86" s="341"/>
      <c r="G86" s="341"/>
      <c r="H86" s="367"/>
      <c r="K86" s="118"/>
      <c r="L86" s="265"/>
      <c r="M86" s="296">
        <f t="shared" si="2"/>
        <v>0</v>
      </c>
      <c r="N86" s="161"/>
      <c r="O86" s="297">
        <f t="shared" si="3"/>
        <v>0</v>
      </c>
      <c r="P86" s="122"/>
    </row>
    <row r="87" spans="1:16" hidden="1" x14ac:dyDescent="0.25">
      <c r="A87" s="363">
        <v>476</v>
      </c>
      <c r="B87" s="340"/>
      <c r="C87" s="363"/>
      <c r="D87" s="365"/>
      <c r="E87" s="365"/>
      <c r="F87" s="341"/>
      <c r="G87" s="341"/>
      <c r="H87" s="367"/>
      <c r="K87" s="118"/>
      <c r="L87" s="265"/>
      <c r="M87" s="296">
        <f t="shared" si="2"/>
        <v>0</v>
      </c>
      <c r="N87" s="161"/>
      <c r="O87" s="297">
        <f t="shared" si="3"/>
        <v>0</v>
      </c>
      <c r="P87" s="122"/>
    </row>
    <row r="88" spans="1:16" hidden="1" x14ac:dyDescent="0.25">
      <c r="A88" s="363">
        <v>477</v>
      </c>
      <c r="B88" s="340"/>
      <c r="C88" s="363"/>
      <c r="D88" s="365"/>
      <c r="E88" s="365"/>
      <c r="F88" s="341"/>
      <c r="G88" s="341"/>
      <c r="H88" s="367"/>
      <c r="K88" s="118"/>
      <c r="L88" s="265"/>
      <c r="M88" s="296">
        <f t="shared" si="2"/>
        <v>0</v>
      </c>
      <c r="N88" s="161"/>
      <c r="O88" s="297">
        <f t="shared" si="3"/>
        <v>0</v>
      </c>
      <c r="P88" s="122"/>
    </row>
    <row r="89" spans="1:16" hidden="1" x14ac:dyDescent="0.25">
      <c r="A89" s="363">
        <v>478</v>
      </c>
      <c r="B89" s="340"/>
      <c r="C89" s="363"/>
      <c r="D89" s="365"/>
      <c r="E89" s="365"/>
      <c r="F89" s="341"/>
      <c r="G89" s="341"/>
      <c r="H89" s="367"/>
      <c r="K89" s="118"/>
      <c r="L89" s="265"/>
      <c r="M89" s="296">
        <f t="shared" si="2"/>
        <v>0</v>
      </c>
      <c r="N89" s="161"/>
      <c r="O89" s="297">
        <f t="shared" si="3"/>
        <v>0</v>
      </c>
      <c r="P89" s="122"/>
    </row>
    <row r="90" spans="1:16" hidden="1" x14ac:dyDescent="0.25">
      <c r="A90" s="363">
        <v>479</v>
      </c>
      <c r="B90" s="340"/>
      <c r="C90" s="363"/>
      <c r="D90" s="365"/>
      <c r="E90" s="365"/>
      <c r="F90" s="341"/>
      <c r="G90" s="341"/>
      <c r="H90" s="367"/>
      <c r="K90" s="118"/>
      <c r="L90" s="265"/>
      <c r="M90" s="296">
        <f t="shared" si="2"/>
        <v>0</v>
      </c>
      <c r="N90" s="161"/>
      <c r="O90" s="297">
        <f t="shared" si="3"/>
        <v>0</v>
      </c>
      <c r="P90" s="122"/>
    </row>
    <row r="91" spans="1:16" hidden="1" x14ac:dyDescent="0.25">
      <c r="A91" s="363">
        <v>480</v>
      </c>
      <c r="B91" s="340"/>
      <c r="C91" s="363"/>
      <c r="D91" s="365"/>
      <c r="E91" s="365"/>
      <c r="F91" s="341"/>
      <c r="G91" s="341"/>
      <c r="H91" s="367"/>
      <c r="K91" s="118"/>
      <c r="L91" s="265"/>
      <c r="M91" s="296">
        <f t="shared" si="2"/>
        <v>0</v>
      </c>
      <c r="N91" s="161"/>
      <c r="O91" s="297">
        <f t="shared" si="3"/>
        <v>0</v>
      </c>
      <c r="P91" s="122"/>
    </row>
    <row r="92" spans="1:16" hidden="1" x14ac:dyDescent="0.25">
      <c r="A92" s="363">
        <v>481</v>
      </c>
      <c r="B92" s="340"/>
      <c r="C92" s="363"/>
      <c r="D92" s="365"/>
      <c r="E92" s="365"/>
      <c r="F92" s="341"/>
      <c r="G92" s="341"/>
      <c r="H92" s="367"/>
      <c r="K92" s="118"/>
      <c r="L92" s="265"/>
      <c r="M92" s="296">
        <f t="shared" si="2"/>
        <v>0</v>
      </c>
      <c r="N92" s="161"/>
      <c r="O92" s="297">
        <f t="shared" si="3"/>
        <v>0</v>
      </c>
      <c r="P92" s="122"/>
    </row>
    <row r="93" spans="1:16" hidden="1" x14ac:dyDescent="0.25">
      <c r="A93" s="363">
        <v>482</v>
      </c>
      <c r="B93" s="340"/>
      <c r="C93" s="363"/>
      <c r="D93" s="365"/>
      <c r="E93" s="365"/>
      <c r="F93" s="341"/>
      <c r="G93" s="341"/>
      <c r="H93" s="367"/>
      <c r="K93" s="118"/>
      <c r="L93" s="265"/>
      <c r="M93" s="296">
        <f t="shared" si="2"/>
        <v>0</v>
      </c>
      <c r="N93" s="161"/>
      <c r="O93" s="297">
        <f t="shared" si="3"/>
        <v>0</v>
      </c>
      <c r="P93" s="122"/>
    </row>
    <row r="94" spans="1:16" hidden="1" x14ac:dyDescent="0.25">
      <c r="A94" s="363">
        <v>483</v>
      </c>
      <c r="B94" s="340"/>
      <c r="C94" s="363"/>
      <c r="D94" s="365"/>
      <c r="E94" s="365"/>
      <c r="F94" s="341"/>
      <c r="G94" s="341"/>
      <c r="H94" s="367"/>
      <c r="K94" s="118"/>
      <c r="L94" s="265"/>
      <c r="M94" s="296">
        <f t="shared" si="2"/>
        <v>0</v>
      </c>
      <c r="N94" s="161"/>
      <c r="O94" s="297">
        <f t="shared" si="3"/>
        <v>0</v>
      </c>
      <c r="P94" s="122"/>
    </row>
    <row r="95" spans="1:16" hidden="1" x14ac:dyDescent="0.25">
      <c r="A95" s="363">
        <v>484</v>
      </c>
      <c r="B95" s="340"/>
      <c r="C95" s="363"/>
      <c r="D95" s="365"/>
      <c r="E95" s="365"/>
      <c r="F95" s="341"/>
      <c r="G95" s="341"/>
      <c r="H95" s="367"/>
      <c r="K95" s="118"/>
      <c r="L95" s="265"/>
      <c r="M95" s="296">
        <f t="shared" si="2"/>
        <v>0</v>
      </c>
      <c r="N95" s="161"/>
      <c r="O95" s="297">
        <f t="shared" si="3"/>
        <v>0</v>
      </c>
      <c r="P95" s="122"/>
    </row>
    <row r="96" spans="1:16" hidden="1" x14ac:dyDescent="0.25">
      <c r="A96" s="363">
        <v>485</v>
      </c>
      <c r="B96" s="340"/>
      <c r="C96" s="363"/>
      <c r="D96" s="365"/>
      <c r="E96" s="365"/>
      <c r="F96" s="341"/>
      <c r="G96" s="341"/>
      <c r="H96" s="367"/>
      <c r="K96" s="118"/>
      <c r="L96" s="265"/>
      <c r="M96" s="296">
        <f t="shared" si="2"/>
        <v>0</v>
      </c>
      <c r="N96" s="161"/>
      <c r="O96" s="297">
        <f t="shared" si="3"/>
        <v>0</v>
      </c>
      <c r="P96" s="122"/>
    </row>
    <row r="97" spans="1:16" hidden="1" x14ac:dyDescent="0.25">
      <c r="A97" s="363">
        <v>486</v>
      </c>
      <c r="B97" s="340"/>
      <c r="C97" s="363"/>
      <c r="D97" s="365"/>
      <c r="E97" s="365"/>
      <c r="F97" s="341"/>
      <c r="G97" s="341"/>
      <c r="H97" s="367"/>
      <c r="K97" s="118"/>
      <c r="L97" s="265"/>
      <c r="M97" s="296">
        <f t="shared" si="2"/>
        <v>0</v>
      </c>
      <c r="N97" s="161"/>
      <c r="O97" s="297">
        <f t="shared" si="3"/>
        <v>0</v>
      </c>
      <c r="P97" s="122"/>
    </row>
    <row r="98" spans="1:16" hidden="1" x14ac:dyDescent="0.25">
      <c r="A98" s="363">
        <v>487</v>
      </c>
      <c r="B98" s="340"/>
      <c r="C98" s="363"/>
      <c r="D98" s="365"/>
      <c r="E98" s="365"/>
      <c r="F98" s="341"/>
      <c r="G98" s="341"/>
      <c r="H98" s="367"/>
      <c r="K98" s="118"/>
      <c r="L98" s="265"/>
      <c r="M98" s="296">
        <f t="shared" si="2"/>
        <v>0</v>
      </c>
      <c r="N98" s="161"/>
      <c r="O98" s="297">
        <f t="shared" si="3"/>
        <v>0</v>
      </c>
      <c r="P98" s="122"/>
    </row>
    <row r="99" spans="1:16" hidden="1" x14ac:dyDescent="0.25">
      <c r="A99" s="363">
        <v>488</v>
      </c>
      <c r="B99" s="340"/>
      <c r="C99" s="363"/>
      <c r="D99" s="365"/>
      <c r="E99" s="365"/>
      <c r="F99" s="341"/>
      <c r="G99" s="341"/>
      <c r="H99" s="367"/>
      <c r="K99" s="118"/>
      <c r="L99" s="265"/>
      <c r="M99" s="296">
        <f t="shared" si="2"/>
        <v>0</v>
      </c>
      <c r="N99" s="161"/>
      <c r="O99" s="297">
        <f t="shared" si="3"/>
        <v>0</v>
      </c>
      <c r="P99" s="122"/>
    </row>
    <row r="100" spans="1:16" hidden="1" x14ac:dyDescent="0.25">
      <c r="A100" s="363">
        <v>489</v>
      </c>
      <c r="B100" s="340"/>
      <c r="C100" s="363"/>
      <c r="D100" s="365"/>
      <c r="E100" s="365"/>
      <c r="F100" s="341"/>
      <c r="G100" s="341"/>
      <c r="H100" s="367"/>
      <c r="K100" s="118"/>
      <c r="L100" s="265"/>
      <c r="M100" s="296">
        <f t="shared" si="2"/>
        <v>0</v>
      </c>
      <c r="N100" s="161"/>
      <c r="O100" s="297">
        <f t="shared" si="3"/>
        <v>0</v>
      </c>
      <c r="P100" s="122"/>
    </row>
    <row r="101" spans="1:16" hidden="1" x14ac:dyDescent="0.25">
      <c r="A101" s="363">
        <v>490</v>
      </c>
      <c r="B101" s="340"/>
      <c r="C101" s="363"/>
      <c r="D101" s="365"/>
      <c r="E101" s="365"/>
      <c r="F101" s="341"/>
      <c r="G101" s="341"/>
      <c r="H101" s="367"/>
      <c r="K101" s="118"/>
      <c r="L101" s="265"/>
      <c r="M101" s="296">
        <f t="shared" si="2"/>
        <v>0</v>
      </c>
      <c r="N101" s="161"/>
      <c r="O101" s="297">
        <f t="shared" si="3"/>
        <v>0</v>
      </c>
      <c r="P101" s="122"/>
    </row>
    <row r="102" spans="1:16" hidden="1" x14ac:dyDescent="0.25">
      <c r="A102" s="363">
        <v>491</v>
      </c>
      <c r="B102" s="340"/>
      <c r="C102" s="363"/>
      <c r="D102" s="365"/>
      <c r="E102" s="365"/>
      <c r="F102" s="341"/>
      <c r="G102" s="341"/>
      <c r="H102" s="367"/>
      <c r="K102" s="118"/>
      <c r="L102" s="265"/>
      <c r="M102" s="296">
        <f t="shared" si="2"/>
        <v>0</v>
      </c>
      <c r="N102" s="161"/>
      <c r="O102" s="297">
        <f t="shared" si="3"/>
        <v>0</v>
      </c>
      <c r="P102" s="122"/>
    </row>
    <row r="103" spans="1:16" hidden="1" x14ac:dyDescent="0.25">
      <c r="A103" s="363">
        <v>492</v>
      </c>
      <c r="B103" s="340"/>
      <c r="C103" s="363"/>
      <c r="D103" s="365"/>
      <c r="E103" s="365"/>
      <c r="F103" s="341"/>
      <c r="G103" s="341"/>
      <c r="H103" s="367"/>
      <c r="K103" s="118"/>
      <c r="L103" s="265"/>
      <c r="M103" s="296">
        <f t="shared" si="2"/>
        <v>0</v>
      </c>
      <c r="N103" s="161"/>
      <c r="O103" s="297">
        <f t="shared" si="3"/>
        <v>0</v>
      </c>
      <c r="P103" s="122"/>
    </row>
    <row r="104" spans="1:16" hidden="1" x14ac:dyDescent="0.25">
      <c r="A104" s="363">
        <v>493</v>
      </c>
      <c r="B104" s="340"/>
      <c r="C104" s="363"/>
      <c r="D104" s="365"/>
      <c r="E104" s="365"/>
      <c r="F104" s="341"/>
      <c r="G104" s="341"/>
      <c r="H104" s="367"/>
      <c r="K104" s="118"/>
      <c r="L104" s="265"/>
      <c r="M104" s="296">
        <f t="shared" si="2"/>
        <v>0</v>
      </c>
      <c r="N104" s="161"/>
      <c r="O104" s="297">
        <f t="shared" si="3"/>
        <v>0</v>
      </c>
      <c r="P104" s="122"/>
    </row>
    <row r="105" spans="1:16" hidden="1" x14ac:dyDescent="0.25">
      <c r="A105" s="363">
        <v>494</v>
      </c>
      <c r="B105" s="340"/>
      <c r="C105" s="363"/>
      <c r="D105" s="365"/>
      <c r="E105" s="365"/>
      <c r="F105" s="341"/>
      <c r="G105" s="341"/>
      <c r="H105" s="367"/>
      <c r="K105" s="118"/>
      <c r="L105" s="265"/>
      <c r="M105" s="296">
        <f t="shared" si="2"/>
        <v>0</v>
      </c>
      <c r="N105" s="161"/>
      <c r="O105" s="297">
        <f t="shared" si="3"/>
        <v>0</v>
      </c>
      <c r="P105" s="122"/>
    </row>
    <row r="106" spans="1:16" hidden="1" x14ac:dyDescent="0.25">
      <c r="A106" s="363">
        <v>495</v>
      </c>
      <c r="B106" s="340"/>
      <c r="C106" s="363"/>
      <c r="D106" s="365"/>
      <c r="E106" s="365"/>
      <c r="F106" s="341"/>
      <c r="G106" s="341"/>
      <c r="H106" s="367"/>
      <c r="K106" s="118"/>
      <c r="L106" s="265"/>
      <c r="M106" s="296">
        <f t="shared" si="2"/>
        <v>0</v>
      </c>
      <c r="N106" s="161"/>
      <c r="O106" s="297">
        <f t="shared" si="3"/>
        <v>0</v>
      </c>
      <c r="P106" s="122"/>
    </row>
    <row r="107" spans="1:16" hidden="1" x14ac:dyDescent="0.25">
      <c r="A107" s="363">
        <v>496</v>
      </c>
      <c r="B107" s="340"/>
      <c r="C107" s="363"/>
      <c r="D107" s="365"/>
      <c r="E107" s="365"/>
      <c r="F107" s="341"/>
      <c r="G107" s="341"/>
      <c r="H107" s="367"/>
      <c r="K107" s="118"/>
      <c r="L107" s="265"/>
      <c r="M107" s="296">
        <f t="shared" si="2"/>
        <v>0</v>
      </c>
      <c r="N107" s="161"/>
      <c r="O107" s="297">
        <f t="shared" si="3"/>
        <v>0</v>
      </c>
      <c r="P107" s="122"/>
    </row>
    <row r="108" spans="1:16" hidden="1" x14ac:dyDescent="0.25">
      <c r="A108" s="363">
        <v>497</v>
      </c>
      <c r="B108" s="340"/>
      <c r="C108" s="363"/>
      <c r="D108" s="365"/>
      <c r="E108" s="365"/>
      <c r="F108" s="341"/>
      <c r="G108" s="341"/>
      <c r="H108" s="367"/>
      <c r="K108" s="118"/>
      <c r="L108" s="265"/>
      <c r="M108" s="296">
        <f t="shared" si="2"/>
        <v>0</v>
      </c>
      <c r="N108" s="161"/>
      <c r="O108" s="297">
        <f t="shared" si="3"/>
        <v>0</v>
      </c>
      <c r="P108" s="122"/>
    </row>
    <row r="109" spans="1:16" hidden="1" x14ac:dyDescent="0.25">
      <c r="A109" s="363">
        <v>498</v>
      </c>
      <c r="B109" s="340"/>
      <c r="C109" s="363"/>
      <c r="D109" s="365"/>
      <c r="E109" s="365"/>
      <c r="F109" s="341"/>
      <c r="G109" s="341"/>
      <c r="H109" s="367"/>
      <c r="K109" s="118"/>
      <c r="L109" s="265"/>
      <c r="M109" s="296">
        <f t="shared" si="2"/>
        <v>0</v>
      </c>
      <c r="N109" s="161"/>
      <c r="O109" s="297">
        <f t="shared" si="3"/>
        <v>0</v>
      </c>
      <c r="P109" s="122"/>
    </row>
    <row r="110" spans="1:16" hidden="1" x14ac:dyDescent="0.25">
      <c r="A110" s="363">
        <v>499</v>
      </c>
      <c r="B110" s="340"/>
      <c r="C110" s="363"/>
      <c r="D110" s="365"/>
      <c r="E110" s="365"/>
      <c r="F110" s="341"/>
      <c r="G110" s="341"/>
      <c r="H110" s="367"/>
      <c r="K110" s="118"/>
      <c r="L110" s="265"/>
      <c r="M110" s="296">
        <f t="shared" si="2"/>
        <v>0</v>
      </c>
      <c r="N110" s="161"/>
      <c r="O110" s="297">
        <f t="shared" si="3"/>
        <v>0</v>
      </c>
      <c r="P110" s="122"/>
    </row>
    <row r="111" spans="1:16" x14ac:dyDescent="0.25">
      <c r="A111" s="490" t="s">
        <v>208</v>
      </c>
      <c r="B111" s="491"/>
      <c r="C111" s="491"/>
      <c r="D111" s="491"/>
      <c r="K111" s="118"/>
      <c r="L111" s="122"/>
      <c r="M111" s="122"/>
      <c r="N111" s="122"/>
      <c r="O111" s="122"/>
      <c r="P111" s="122"/>
    </row>
    <row r="112" spans="1:16" x14ac:dyDescent="0.25">
      <c r="G112" s="293" t="s">
        <v>62</v>
      </c>
      <c r="H112" s="366">
        <f>SUM(H12:H110)</f>
        <v>0</v>
      </c>
      <c r="K112" s="118"/>
      <c r="L112" s="122"/>
      <c r="M112" s="122"/>
      <c r="N112" s="122"/>
      <c r="O112" s="122"/>
      <c r="P112" s="122"/>
    </row>
    <row r="113" spans="11:16" x14ac:dyDescent="0.25">
      <c r="K113" s="118"/>
      <c r="L113" s="122"/>
      <c r="M113" s="122"/>
      <c r="N113" s="122"/>
      <c r="O113" s="122"/>
      <c r="P113" s="122"/>
    </row>
    <row r="114" spans="11:16" x14ac:dyDescent="0.25">
      <c r="K114" s="118"/>
      <c r="L114" s="141"/>
      <c r="M114" s="135">
        <f>SUM(M12:M110)</f>
        <v>0</v>
      </c>
      <c r="N114" s="135">
        <f>SUM(N12:N110)</f>
        <v>0</v>
      </c>
      <c r="O114" s="135">
        <f>SUM(O12:O110)</f>
        <v>0</v>
      </c>
      <c r="P114" s="122"/>
    </row>
  </sheetData>
  <mergeCells count="8">
    <mergeCell ref="A111:D111"/>
    <mergeCell ref="L8:P8"/>
    <mergeCell ref="D8:E8"/>
    <mergeCell ref="D4:E4"/>
    <mergeCell ref="D5:E5"/>
    <mergeCell ref="B8:C8"/>
    <mergeCell ref="B9:I9"/>
    <mergeCell ref="B10:I10"/>
  </mergeCells>
  <conditionalFormatting sqref="A12:H110">
    <cfRule type="expression" dxfId="1" priority="30">
      <formula>MOD(ROW(),2)=0</formula>
    </cfRule>
  </conditionalFormatting>
  <dataValidations xWindow="1507" yWindow="568" count="8">
    <dataValidation allowBlank="1" showInputMessage="1" showErrorMessage="1" promptTitle="Item No." prompt="This Item Number should be written on all supporting documents (invoices and proof of payment) for cross referencing purposes." sqref="A11" xr:uid="{CEFF3B92-4B04-4806-B6E8-7BE6A403DEBD}"/>
    <dataValidation allowBlank="1" showInputMessage="1" showErrorMessage="1" promptTitle="Accounting Code" prompt="Where an Accounting Code is not used, please reference the Project No. as per the Letter of Offer." sqref="B11:C11" xr:uid="{619E4E6B-BC49-4C2A-AD32-4D62DC15BA48}"/>
    <dataValidation allowBlank="1" showInputMessage="1" showErrorMessage="1" promptTitle="Consultant Firm / Consultant" prompt="Provide full Name Consultancy Firm and consultant used e.g. Acme Consulting, John Smith. " sqref="D11:E11" xr:uid="{DF53B667-4468-4CBF-B8D6-121BF7698F98}"/>
    <dataValidation allowBlank="1" showInputMessage="1" showErrorMessage="1" promptTitle="Client Ref" prompt="Insert unique client identifier to cross reference attached document." sqref="B12:C110" xr:uid="{E89C6808-4239-4A1B-B8A0-EDDC0F02CAD3}"/>
    <dataValidation allowBlank="1" showInputMessage="1" showErrorMessage="1" promptTitle="Item No." prompt="This Item Number and document Type should be written on all supporting documents for cross referencing purposes." sqref="A12:A110" xr:uid="{E1925C6D-0310-4D4F-800D-FF3CB7FC8D16}"/>
    <dataValidation allowBlank="1" showInputMessage="1" showErrorMessage="1" promptTitle="Invoice Number" prompt="Insert the Supplier Invoice Number" sqref="F11" xr:uid="{975FF709-1121-4B07-97FD-9B1CDF0F2F1A}"/>
    <dataValidation allowBlank="1" showInputMessage="1" showErrorMessage="1" promptTitle="Invoice Date" prompt="Insert the supplier invoice date" sqref="G11" xr:uid="{AA7B3175-5CA0-4EB9-B331-B991E2E4330F}"/>
    <dataValidation allowBlank="1" showInputMessage="1" showErrorMessage="1" promptTitle="Amount Paid" prompt="Insert the amount paid after deducting VAT" sqref="H11" xr:uid="{D20C0050-D1C3-47A8-8CC2-0F7BBDC2DB19}"/>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6CFC-09FE-4E19-95C8-ABA9438E2CDB}">
  <sheetPr>
    <tabColor rgb="FFFF9933"/>
  </sheetPr>
  <dimension ref="A1:P32"/>
  <sheetViews>
    <sheetView workbookViewId="0">
      <selection activeCell="I5" sqref="I5"/>
    </sheetView>
  </sheetViews>
  <sheetFormatPr defaultColWidth="8.7109375" defaultRowHeight="15" x14ac:dyDescent="0.25"/>
  <cols>
    <col min="1" max="1" width="8" style="52" customWidth="1"/>
    <col min="2" max="2" width="12.85546875" style="52" customWidth="1"/>
    <col min="3" max="3" width="37.7109375" style="52" customWidth="1"/>
    <col min="4" max="4" width="64.5703125" style="52" customWidth="1"/>
    <col min="5" max="5" width="26.85546875" style="52" customWidth="1"/>
    <col min="6" max="9" width="17.42578125" style="52" customWidth="1"/>
    <col min="10" max="10" width="11.140625" style="52" customWidth="1"/>
    <col min="11" max="11" width="4.42578125" style="52" customWidth="1"/>
    <col min="12" max="12" width="51.5703125" style="52" customWidth="1"/>
    <col min="13" max="17" width="20.7109375" style="52" customWidth="1"/>
    <col min="18" max="16384" width="8.7109375" style="52"/>
  </cols>
  <sheetData>
    <row r="1" spans="1:16" ht="135.6" customHeight="1" x14ac:dyDescent="0.25"/>
    <row r="3" spans="1:16" s="280" customFormat="1" ht="19.899999999999999" customHeight="1" x14ac:dyDescent="0.25">
      <c r="C3" s="267" t="s">
        <v>45</v>
      </c>
      <c r="D3" s="377" t="str">
        <f>IF('Claim Summary'!$C$5&lt;&gt;0,'Claim Summary'!$C$5,"")</f>
        <v/>
      </c>
      <c r="E3" s="281"/>
      <c r="F3" s="281"/>
      <c r="G3" s="281"/>
    </row>
    <row r="4" spans="1:16" s="280" customFormat="1" ht="19.899999999999999" customHeight="1" x14ac:dyDescent="0.25">
      <c r="C4" s="267" t="s">
        <v>46</v>
      </c>
      <c r="D4" s="377" t="str">
        <f>IF('Claim Summary'!$C$10&lt;&gt;0,'Claim Summary'!$C$10,"")</f>
        <v/>
      </c>
      <c r="E4" s="283"/>
      <c r="F4" s="283"/>
      <c r="G4" s="283"/>
    </row>
    <row r="7" spans="1:16" s="268" customFormat="1" ht="47.25" customHeight="1" x14ac:dyDescent="0.25">
      <c r="A7" s="534" t="s">
        <v>214</v>
      </c>
      <c r="B7" s="535"/>
      <c r="C7" s="535"/>
      <c r="D7" s="535"/>
      <c r="E7" s="535"/>
      <c r="F7" s="535"/>
      <c r="G7" s="279"/>
      <c r="I7" s="269"/>
      <c r="K7" s="117"/>
      <c r="L7" s="493" t="s">
        <v>48</v>
      </c>
      <c r="M7" s="493"/>
      <c r="N7" s="493"/>
      <c r="O7" s="493"/>
      <c r="P7" s="493"/>
    </row>
    <row r="8" spans="1:16" s="272" customFormat="1" x14ac:dyDescent="0.25">
      <c r="A8" s="533" t="s">
        <v>193</v>
      </c>
      <c r="B8" s="533"/>
      <c r="C8" s="533"/>
      <c r="D8" s="533"/>
      <c r="E8" s="533"/>
      <c r="F8" s="533"/>
      <c r="G8" s="298"/>
      <c r="I8" s="270"/>
      <c r="J8" s="273"/>
      <c r="K8" s="117"/>
      <c r="L8" s="153"/>
      <c r="M8" s="154"/>
      <c r="N8" s="154"/>
      <c r="O8" s="154"/>
      <c r="P8" s="154"/>
    </row>
    <row r="9" spans="1:16" s="272" customFormat="1" ht="15" customHeight="1" x14ac:dyDescent="0.25">
      <c r="A9" s="533" t="s">
        <v>190</v>
      </c>
      <c r="B9" s="533"/>
      <c r="C9" s="533"/>
      <c r="D9" s="533"/>
      <c r="E9" s="533"/>
      <c r="F9" s="533"/>
      <c r="G9" s="299"/>
      <c r="I9" s="270"/>
      <c r="J9" s="273"/>
      <c r="K9" s="117"/>
      <c r="L9" s="153"/>
      <c r="M9" s="154"/>
      <c r="N9" s="154"/>
      <c r="O9" s="154"/>
      <c r="P9" s="154"/>
    </row>
    <row r="10" spans="1:16" ht="63.75" customHeight="1" x14ac:dyDescent="0.25">
      <c r="A10" s="311" t="s">
        <v>51</v>
      </c>
      <c r="B10" s="310" t="s">
        <v>144</v>
      </c>
      <c r="C10" s="310" t="s">
        <v>194</v>
      </c>
      <c r="D10" s="352" t="s">
        <v>192</v>
      </c>
      <c r="E10" s="352" t="s">
        <v>195</v>
      </c>
      <c r="F10" s="352" t="s">
        <v>191</v>
      </c>
      <c r="G10" s="352" t="s">
        <v>183</v>
      </c>
      <c r="H10" s="352" t="s">
        <v>54</v>
      </c>
      <c r="I10" s="352" t="s">
        <v>184</v>
      </c>
      <c r="J10" s="271"/>
      <c r="K10" s="374"/>
      <c r="L10" s="373" t="s">
        <v>69</v>
      </c>
      <c r="M10" s="157" t="s">
        <v>189</v>
      </c>
      <c r="N10" s="158" t="s">
        <v>188</v>
      </c>
      <c r="O10" s="157" t="s">
        <v>72</v>
      </c>
      <c r="P10" s="141"/>
    </row>
    <row r="11" spans="1:16" x14ac:dyDescent="0.25">
      <c r="A11" s="342">
        <v>501</v>
      </c>
      <c r="B11" s="342"/>
      <c r="C11" s="342"/>
      <c r="D11" s="348"/>
      <c r="E11" s="349"/>
      <c r="F11" s="368"/>
      <c r="G11" s="350"/>
      <c r="H11" s="351"/>
      <c r="I11" s="370">
        <v>0</v>
      </c>
      <c r="J11" s="271"/>
      <c r="K11" s="374"/>
      <c r="L11" s="264"/>
      <c r="M11" s="296">
        <f>I11</f>
        <v>0</v>
      </c>
      <c r="N11" s="161"/>
      <c r="O11" s="297">
        <f>M11-N11</f>
        <v>0</v>
      </c>
      <c r="P11" s="141"/>
    </row>
    <row r="12" spans="1:16" x14ac:dyDescent="0.25">
      <c r="A12" s="340">
        <v>502</v>
      </c>
      <c r="B12" s="340"/>
      <c r="C12" s="340"/>
      <c r="D12" s="344"/>
      <c r="E12" s="345"/>
      <c r="F12" s="369"/>
      <c r="G12" s="346"/>
      <c r="H12" s="347"/>
      <c r="I12" s="370">
        <v>0</v>
      </c>
      <c r="J12" s="271"/>
      <c r="K12" s="374"/>
      <c r="L12" s="264"/>
      <c r="M12" s="296">
        <f>I12</f>
        <v>0</v>
      </c>
      <c r="N12" s="161"/>
      <c r="O12" s="297">
        <f t="shared" ref="O12:O20" si="0">M12-N12</f>
        <v>0</v>
      </c>
      <c r="P12" s="141"/>
    </row>
    <row r="13" spans="1:16" x14ac:dyDescent="0.25">
      <c r="A13" s="340">
        <v>503</v>
      </c>
      <c r="B13" s="340"/>
      <c r="C13" s="340"/>
      <c r="D13" s="344"/>
      <c r="E13" s="345"/>
      <c r="F13" s="369"/>
      <c r="G13" s="346"/>
      <c r="H13" s="347"/>
      <c r="I13" s="370">
        <v>0</v>
      </c>
      <c r="J13" s="271"/>
      <c r="K13" s="118"/>
      <c r="L13" s="264"/>
      <c r="M13" s="296">
        <f t="shared" ref="M13:M20" si="1">I13</f>
        <v>0</v>
      </c>
      <c r="N13" s="161"/>
      <c r="O13" s="297">
        <f t="shared" si="0"/>
        <v>0</v>
      </c>
      <c r="P13" s="141"/>
    </row>
    <row r="14" spans="1:16" x14ac:dyDescent="0.25">
      <c r="A14" s="340">
        <v>504</v>
      </c>
      <c r="B14" s="340"/>
      <c r="C14" s="340"/>
      <c r="D14" s="344"/>
      <c r="E14" s="345"/>
      <c r="F14" s="369"/>
      <c r="G14" s="346"/>
      <c r="H14" s="347"/>
      <c r="I14" s="370">
        <v>0</v>
      </c>
      <c r="J14" s="271"/>
      <c r="K14" s="118"/>
      <c r="L14" s="264"/>
      <c r="M14" s="296">
        <f t="shared" si="1"/>
        <v>0</v>
      </c>
      <c r="N14" s="161"/>
      <c r="O14" s="297">
        <f t="shared" si="0"/>
        <v>0</v>
      </c>
      <c r="P14" s="141"/>
    </row>
    <row r="15" spans="1:16" x14ac:dyDescent="0.25">
      <c r="A15" s="340">
        <v>505</v>
      </c>
      <c r="B15" s="340"/>
      <c r="C15" s="340"/>
      <c r="D15" s="344"/>
      <c r="E15" s="345"/>
      <c r="F15" s="369"/>
      <c r="G15" s="346"/>
      <c r="H15" s="347"/>
      <c r="I15" s="370">
        <v>0</v>
      </c>
      <c r="J15" s="271"/>
      <c r="K15" s="118"/>
      <c r="L15" s="264"/>
      <c r="M15" s="296">
        <f t="shared" si="1"/>
        <v>0</v>
      </c>
      <c r="N15" s="161"/>
      <c r="O15" s="297">
        <f t="shared" si="0"/>
        <v>0</v>
      </c>
      <c r="P15" s="141"/>
    </row>
    <row r="16" spans="1:16" x14ac:dyDescent="0.25">
      <c r="A16" s="340">
        <v>506</v>
      </c>
      <c r="B16" s="340"/>
      <c r="C16" s="340"/>
      <c r="D16" s="344"/>
      <c r="E16" s="345"/>
      <c r="F16" s="369"/>
      <c r="G16" s="346"/>
      <c r="H16" s="347"/>
      <c r="I16" s="370">
        <v>0</v>
      </c>
      <c r="J16" s="271"/>
      <c r="K16" s="118"/>
      <c r="L16" s="264"/>
      <c r="M16" s="296">
        <f t="shared" si="1"/>
        <v>0</v>
      </c>
      <c r="N16" s="161"/>
      <c r="O16" s="297">
        <f t="shared" si="0"/>
        <v>0</v>
      </c>
      <c r="P16" s="141"/>
    </row>
    <row r="17" spans="1:16" x14ac:dyDescent="0.25">
      <c r="A17" s="340">
        <v>507</v>
      </c>
      <c r="B17" s="340"/>
      <c r="C17" s="340"/>
      <c r="D17" s="344"/>
      <c r="E17" s="345"/>
      <c r="F17" s="369"/>
      <c r="G17" s="346"/>
      <c r="H17" s="347"/>
      <c r="I17" s="370">
        <v>0</v>
      </c>
      <c r="J17" s="271"/>
      <c r="K17" s="118"/>
      <c r="L17" s="264"/>
      <c r="M17" s="296">
        <f t="shared" si="1"/>
        <v>0</v>
      </c>
      <c r="N17" s="161"/>
      <c r="O17" s="297">
        <f t="shared" si="0"/>
        <v>0</v>
      </c>
      <c r="P17" s="141"/>
    </row>
    <row r="18" spans="1:16" x14ac:dyDescent="0.25">
      <c r="A18" s="340">
        <v>508</v>
      </c>
      <c r="B18" s="340"/>
      <c r="C18" s="340"/>
      <c r="D18" s="344"/>
      <c r="E18" s="345"/>
      <c r="F18" s="369"/>
      <c r="G18" s="346"/>
      <c r="H18" s="347"/>
      <c r="I18" s="370">
        <v>0</v>
      </c>
      <c r="J18" s="271"/>
      <c r="K18" s="118"/>
      <c r="L18" s="264"/>
      <c r="M18" s="296">
        <f t="shared" si="1"/>
        <v>0</v>
      </c>
      <c r="N18" s="161"/>
      <c r="O18" s="297">
        <f t="shared" si="0"/>
        <v>0</v>
      </c>
      <c r="P18" s="141"/>
    </row>
    <row r="19" spans="1:16" ht="14.45" customHeight="1" x14ac:dyDescent="0.25">
      <c r="A19" s="340">
        <v>509</v>
      </c>
      <c r="B19" s="340"/>
      <c r="C19" s="340"/>
      <c r="D19" s="344"/>
      <c r="E19" s="345"/>
      <c r="F19" s="369"/>
      <c r="G19" s="346"/>
      <c r="H19" s="347"/>
      <c r="I19" s="370">
        <v>0</v>
      </c>
      <c r="J19" s="271"/>
      <c r="K19" s="118"/>
      <c r="L19" s="264"/>
      <c r="M19" s="296">
        <f t="shared" si="1"/>
        <v>0</v>
      </c>
      <c r="N19" s="161"/>
      <c r="O19" s="297">
        <f t="shared" si="0"/>
        <v>0</v>
      </c>
      <c r="P19" s="141"/>
    </row>
    <row r="20" spans="1:16" ht="14.45" customHeight="1" x14ac:dyDescent="0.25">
      <c r="A20" s="340">
        <v>510</v>
      </c>
      <c r="B20" s="340"/>
      <c r="C20" s="340"/>
      <c r="D20" s="344"/>
      <c r="E20" s="345"/>
      <c r="F20" s="369"/>
      <c r="G20" s="346"/>
      <c r="H20" s="347"/>
      <c r="I20" s="370">
        <v>0</v>
      </c>
      <c r="J20" s="271"/>
      <c r="K20" s="118"/>
      <c r="L20" s="264"/>
      <c r="M20" s="296">
        <f t="shared" si="1"/>
        <v>0</v>
      </c>
      <c r="N20" s="161"/>
      <c r="O20" s="297">
        <f t="shared" si="0"/>
        <v>0</v>
      </c>
      <c r="P20" s="141"/>
    </row>
    <row r="21" spans="1:16" ht="15" customHeight="1" x14ac:dyDescent="0.25">
      <c r="A21" s="274"/>
      <c r="F21" s="275"/>
      <c r="G21" s="278"/>
      <c r="H21" s="271"/>
      <c r="I21" s="276"/>
      <c r="J21" s="300"/>
      <c r="K21" s="118"/>
      <c r="P21" s="141"/>
    </row>
    <row r="22" spans="1:16" ht="15" customHeight="1" x14ac:dyDescent="0.25">
      <c r="A22" s="277"/>
      <c r="F22" s="275"/>
      <c r="G22" s="372"/>
      <c r="H22" s="271"/>
      <c r="I22" s="301">
        <f>SUM(I11:I20)</f>
        <v>0</v>
      </c>
      <c r="J22" s="302"/>
      <c r="K22" s="118"/>
      <c r="L22" s="372"/>
      <c r="P22" s="141"/>
    </row>
    <row r="23" spans="1:16" x14ac:dyDescent="0.25">
      <c r="K23" s="118"/>
      <c r="L23" s="372"/>
      <c r="M23" s="371">
        <f>SUM(M11:M20)</f>
        <v>0</v>
      </c>
      <c r="N23" s="371">
        <f>SUM(N11:N20)</f>
        <v>0</v>
      </c>
      <c r="O23" s="371">
        <f>SUM(O11:O20)</f>
        <v>0</v>
      </c>
      <c r="P23" s="141"/>
    </row>
    <row r="24" spans="1:16" x14ac:dyDescent="0.25">
      <c r="P24" s="141"/>
    </row>
    <row r="25" spans="1:16" x14ac:dyDescent="0.25">
      <c r="P25" s="141"/>
    </row>
    <row r="26" spans="1:16" x14ac:dyDescent="0.25">
      <c r="P26" s="141"/>
    </row>
    <row r="27" spans="1:16" x14ac:dyDescent="0.25">
      <c r="P27" s="141"/>
    </row>
    <row r="28" spans="1:16" x14ac:dyDescent="0.25">
      <c r="P28" s="141"/>
    </row>
    <row r="29" spans="1:16" x14ac:dyDescent="0.25">
      <c r="P29" s="141"/>
    </row>
    <row r="30" spans="1:16" x14ac:dyDescent="0.25">
      <c r="P30" s="141"/>
    </row>
    <row r="31" spans="1:16" x14ac:dyDescent="0.25">
      <c r="P31" s="122"/>
    </row>
    <row r="32" spans="1:16" x14ac:dyDescent="0.25">
      <c r="P32" s="122"/>
    </row>
  </sheetData>
  <mergeCells count="4">
    <mergeCell ref="L7:P7"/>
    <mergeCell ref="A9:F9"/>
    <mergeCell ref="A7:F7"/>
    <mergeCell ref="A8:F8"/>
  </mergeCells>
  <conditionalFormatting sqref="A11:I20">
    <cfRule type="expression" dxfId="0" priority="1">
      <formula>MOD(ROW(),2)=0</formula>
    </cfRule>
  </conditionalFormatting>
  <dataValidations count="3">
    <dataValidation allowBlank="1" showInputMessage="1" showErrorMessage="1" promptTitle="Item No." prompt="This Item Number and document Type should be written on all supporting documents for cross referencing purposes." sqref="A11:A20" xr:uid="{6BFAA253-3FBE-43B9-87FE-8E0AA9532CA5}"/>
    <dataValidation allowBlank="1" showInputMessage="1" showErrorMessage="1" promptTitle="Client Ref" prompt="Insert unique client identifier to cross reference attached document" sqref="B11:C20" xr:uid="{DB132F43-DC1C-422C-AB31-C7905FBC5145}"/>
    <dataValidation allowBlank="1" showInputMessage="1" showErrorMessage="1" promptTitle="Accounting Code" prompt="Where an Accounting Code is not used, please reference the Project No. as per the Letter of Offer." sqref="B10:C10" xr:uid="{66502DF3-E333-4053-B8DA-6F6A6A912D3B}"/>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pageSetUpPr fitToPage="1"/>
  </sheetPr>
  <dimension ref="B1:L79"/>
  <sheetViews>
    <sheetView showGridLines="0" showWhiteSpace="0" zoomScaleNormal="100" zoomScaleSheetLayoutView="100" workbookViewId="0">
      <selection activeCell="O24" sqref="O24"/>
    </sheetView>
  </sheetViews>
  <sheetFormatPr defaultColWidth="9.140625" defaultRowHeight="15" x14ac:dyDescent="0.25"/>
  <cols>
    <col min="1" max="1" width="1.42578125" customWidth="1"/>
    <col min="2" max="2" width="34" customWidth="1"/>
    <col min="3" max="3" width="19.7109375" customWidth="1"/>
    <col min="4" max="4" width="6.140625" customWidth="1"/>
    <col min="5" max="5" width="19.5703125" customWidth="1"/>
    <col min="6" max="6" width="26" customWidth="1"/>
  </cols>
  <sheetData>
    <row r="1" spans="2:8" s="156" customFormat="1" ht="28.5" customHeight="1" x14ac:dyDescent="0.25">
      <c r="B1" s="539" t="s">
        <v>79</v>
      </c>
      <c r="C1" s="539"/>
      <c r="D1" s="539"/>
      <c r="E1" s="539"/>
      <c r="F1" s="539"/>
    </row>
    <row r="2" spans="2:8" ht="8.25" customHeight="1" x14ac:dyDescent="0.25"/>
    <row r="3" spans="2:8" ht="8.25" customHeight="1" x14ac:dyDescent="0.25"/>
    <row r="4" spans="2:8" ht="23.25" customHeight="1" x14ac:dyDescent="0.25">
      <c r="B4" s="546" t="s">
        <v>209</v>
      </c>
      <c r="C4" s="546"/>
      <c r="D4" s="546"/>
      <c r="E4" s="547"/>
      <c r="F4" s="547"/>
    </row>
    <row r="5" spans="2:8" ht="9.9499999999999993" customHeight="1" x14ac:dyDescent="0.25"/>
    <row r="6" spans="2:8" s="29" customFormat="1" ht="18.75" customHeight="1" x14ac:dyDescent="0.25">
      <c r="B6" s="88" t="s">
        <v>176</v>
      </c>
      <c r="C6" s="540" t="str">
        <f>IF('Claim Summary'!$C$5&lt;&gt;0,'Claim Summary'!$C$5,"")</f>
        <v/>
      </c>
      <c r="D6" s="541"/>
      <c r="E6" s="541" t="str">
        <f>IF('Claim Summary'!$C$5&lt;&gt;0,'Claim Summary'!$C$5,"")</f>
        <v/>
      </c>
      <c r="F6" s="542"/>
    </row>
    <row r="7" spans="2:8" s="29" customFormat="1" ht="18.75" customHeight="1" x14ac:dyDescent="0.25">
      <c r="B7" s="57" t="s">
        <v>46</v>
      </c>
      <c r="C7" s="540" t="str">
        <f>IF('Claim Summary'!$C$10&lt;&gt;0,'Claim Summary'!$C$10,"")</f>
        <v/>
      </c>
      <c r="D7" s="541"/>
      <c r="E7" s="541" t="str">
        <f>IF('Claim Summary'!$C$10&lt;&gt;0,'Claim Summary'!$C$10,"")</f>
        <v/>
      </c>
      <c r="F7" s="542"/>
    </row>
    <row r="8" spans="2:8" s="29" customFormat="1" ht="18.75" customHeight="1" x14ac:dyDescent="0.25">
      <c r="B8" s="57" t="s">
        <v>80</v>
      </c>
      <c r="C8" s="543">
        <f>IF('Claim Summary'!$C$24&lt;&gt;"",'Claim Summary'!$C$24,"")</f>
        <v>0.8</v>
      </c>
      <c r="D8" s="544"/>
      <c r="E8" s="544"/>
      <c r="F8" s="545"/>
    </row>
    <row r="9" spans="2:8" s="29" customFormat="1" ht="18.75" customHeight="1" x14ac:dyDescent="0.25">
      <c r="B9" s="57" t="s">
        <v>162</v>
      </c>
      <c r="C9" s="536">
        <f>'Claim Summary'!C16</f>
        <v>0</v>
      </c>
      <c r="D9" s="537"/>
      <c r="E9" s="537"/>
      <c r="F9" s="538"/>
    </row>
    <row r="10" spans="2:8" s="233" customFormat="1" ht="18.75" customHeight="1" x14ac:dyDescent="0.25">
      <c r="B10" s="57" t="s">
        <v>177</v>
      </c>
      <c r="C10" s="536">
        <f>'Claim Summary'!C19</f>
        <v>0</v>
      </c>
      <c r="D10" s="537"/>
      <c r="E10" s="537"/>
      <c r="F10" s="538"/>
    </row>
    <row r="11" spans="2:8" s="233" customFormat="1" ht="58.5" customHeight="1" x14ac:dyDescent="0.25">
      <c r="B11" s="549" t="s">
        <v>134</v>
      </c>
      <c r="C11" s="549"/>
      <c r="D11" s="549"/>
      <c r="E11" s="549"/>
      <c r="F11" s="549"/>
    </row>
    <row r="12" spans="2:8" s="29" customFormat="1" ht="15" customHeight="1" x14ac:dyDescent="0.2">
      <c r="B12" s="57"/>
      <c r="C12" s="58" t="s">
        <v>81</v>
      </c>
      <c r="D12" s="59"/>
      <c r="E12" s="60"/>
      <c r="F12" s="59"/>
      <c r="G12" s="61"/>
      <c r="H12" s="61"/>
    </row>
    <row r="13" spans="2:8" s="29" customFormat="1" ht="15" customHeight="1" x14ac:dyDescent="0.2">
      <c r="B13" s="57"/>
      <c r="C13" s="57" t="s">
        <v>82</v>
      </c>
      <c r="D13" s="62"/>
      <c r="E13" s="56" t="s">
        <v>83</v>
      </c>
      <c r="F13" s="62"/>
      <c r="G13" s="61"/>
      <c r="H13" s="61"/>
    </row>
    <row r="14" spans="2:8" s="29" customFormat="1" ht="4.5" customHeight="1" x14ac:dyDescent="0.2">
      <c r="B14" s="57"/>
      <c r="C14" s="63"/>
      <c r="D14" s="62"/>
      <c r="E14" s="39"/>
      <c r="F14" s="62"/>
      <c r="G14" s="61"/>
      <c r="H14" s="61"/>
    </row>
    <row r="15" spans="2:8" ht="15.75" customHeight="1" x14ac:dyDescent="0.25">
      <c r="B15" s="56" t="s">
        <v>4</v>
      </c>
      <c r="C15" s="73">
        <f>'Claim Summary'!C22</f>
        <v>0</v>
      </c>
      <c r="D15" s="74"/>
      <c r="E15" s="73">
        <f>C15*$C$8</f>
        <v>0</v>
      </c>
      <c r="F15" s="64"/>
      <c r="G15" s="65"/>
      <c r="H15" s="39"/>
    </row>
    <row r="16" spans="2:8" ht="15.75" customHeight="1" x14ac:dyDescent="0.25">
      <c r="B16" s="56" t="s">
        <v>5</v>
      </c>
      <c r="C16" s="73">
        <f>'Claim Summary'!D22</f>
        <v>0</v>
      </c>
      <c r="D16" s="74"/>
      <c r="E16" s="73">
        <f>C16*$C$8</f>
        <v>0</v>
      </c>
      <c r="F16" s="64"/>
      <c r="G16" s="65"/>
      <c r="H16" s="39"/>
    </row>
    <row r="17" spans="2:8" s="379" customFormat="1" ht="15.75" customHeight="1" x14ac:dyDescent="0.25">
      <c r="B17" s="383" t="s">
        <v>181</v>
      </c>
      <c r="C17" s="73">
        <f>'Claim Summary'!E22</f>
        <v>0</v>
      </c>
      <c r="D17" s="74"/>
      <c r="E17" s="73">
        <f>C17*$C$8</f>
        <v>0</v>
      </c>
      <c r="F17" s="64"/>
      <c r="G17" s="384"/>
      <c r="H17" s="380"/>
    </row>
    <row r="18" spans="2:8" s="379" customFormat="1" ht="15.75" customHeight="1" x14ac:dyDescent="0.25">
      <c r="B18" s="383" t="s">
        <v>206</v>
      </c>
      <c r="C18" s="73">
        <f>'Claim Summary'!F22</f>
        <v>0</v>
      </c>
      <c r="D18" s="74"/>
      <c r="E18" s="73">
        <f>C18*$C$8</f>
        <v>0</v>
      </c>
      <c r="F18" s="64"/>
      <c r="G18" s="384"/>
      <c r="H18" s="380"/>
    </row>
    <row r="19" spans="2:8" ht="10.5" customHeight="1" x14ac:dyDescent="0.25">
      <c r="B19" s="56"/>
      <c r="C19" s="37"/>
      <c r="D19" s="37"/>
      <c r="E19" s="37"/>
      <c r="F19" s="39"/>
      <c r="G19" s="39"/>
      <c r="H19" s="39"/>
    </row>
    <row r="20" spans="2:8" x14ac:dyDescent="0.25">
      <c r="B20" s="56" t="s">
        <v>84</v>
      </c>
      <c r="C20" s="95">
        <f>SUM(C15:C16:C17:C18)</f>
        <v>0</v>
      </c>
      <c r="D20" s="75"/>
      <c r="E20" s="76">
        <f>SUM(E15:E16:E17:E18)</f>
        <v>0</v>
      </c>
      <c r="F20" s="39"/>
      <c r="G20" s="39"/>
      <c r="H20" s="39"/>
    </row>
    <row r="21" spans="2:8" ht="15" customHeight="1" x14ac:dyDescent="0.25">
      <c r="B21" s="39"/>
      <c r="C21" s="39"/>
      <c r="D21" s="39"/>
      <c r="E21" s="39"/>
      <c r="F21" s="39"/>
      <c r="G21" s="39"/>
      <c r="H21" s="39"/>
    </row>
    <row r="22" spans="2:8" ht="27.75" customHeight="1" x14ac:dyDescent="0.25">
      <c r="B22" s="548" t="s">
        <v>85</v>
      </c>
      <c r="C22" s="548"/>
      <c r="D22" s="548"/>
      <c r="E22" s="548"/>
      <c r="F22" s="548"/>
    </row>
    <row r="23" spans="2:8" ht="27.75" customHeight="1" x14ac:dyDescent="0.25">
      <c r="B23" s="548" t="s">
        <v>86</v>
      </c>
      <c r="C23" s="548"/>
      <c r="D23" s="548"/>
      <c r="E23" s="548"/>
      <c r="F23" s="548"/>
    </row>
    <row r="24" spans="2:8" s="104" customFormat="1" ht="27.75" customHeight="1" x14ac:dyDescent="0.25">
      <c r="B24" s="548" t="s">
        <v>135</v>
      </c>
      <c r="C24" s="548"/>
      <c r="D24" s="548"/>
      <c r="E24" s="548"/>
      <c r="F24" s="548"/>
    </row>
    <row r="25" spans="2:8" ht="21" customHeight="1" x14ac:dyDescent="0.25">
      <c r="B25" s="548" t="s">
        <v>87</v>
      </c>
      <c r="C25" s="548"/>
      <c r="D25" s="548"/>
      <c r="E25" s="548"/>
      <c r="F25" s="548"/>
    </row>
    <row r="26" spans="2:8" ht="15" customHeight="1" x14ac:dyDescent="0.25">
      <c r="B26" s="548" t="s">
        <v>88</v>
      </c>
      <c r="C26" s="548"/>
      <c r="D26" s="548"/>
      <c r="E26" s="548"/>
      <c r="F26" s="548"/>
    </row>
    <row r="27" spans="2:8" ht="30" customHeight="1" x14ac:dyDescent="0.25">
      <c r="B27" s="548" t="s">
        <v>89</v>
      </c>
      <c r="C27" s="548"/>
      <c r="D27" s="548"/>
      <c r="E27" s="548"/>
      <c r="F27" s="548"/>
    </row>
    <row r="28" spans="2:8" ht="39.950000000000003" customHeight="1" x14ac:dyDescent="0.25">
      <c r="B28" s="551" t="s">
        <v>90</v>
      </c>
      <c r="C28" s="551"/>
      <c r="D28" s="551"/>
      <c r="E28" s="551"/>
      <c r="F28" s="551"/>
    </row>
    <row r="29" spans="2:8" ht="32.1" customHeight="1" x14ac:dyDescent="0.25">
      <c r="B29" s="553" t="s">
        <v>120</v>
      </c>
      <c r="C29" s="553"/>
      <c r="D29" s="553"/>
      <c r="E29" s="553"/>
      <c r="F29" s="553"/>
    </row>
    <row r="30" spans="2:8" ht="15" customHeight="1" x14ac:dyDescent="0.25">
      <c r="B30" s="553" t="s">
        <v>121</v>
      </c>
      <c r="C30" s="553"/>
      <c r="D30" s="553"/>
      <c r="E30" s="553"/>
      <c r="F30" s="553"/>
    </row>
    <row r="31" spans="2:8" ht="15" customHeight="1" x14ac:dyDescent="0.25">
      <c r="B31" s="553" t="s">
        <v>122</v>
      </c>
      <c r="C31" s="553"/>
      <c r="D31" s="553"/>
      <c r="E31" s="553"/>
      <c r="F31" s="553"/>
    </row>
    <row r="32" spans="2:8" ht="3.6" customHeight="1" x14ac:dyDescent="0.25">
      <c r="B32" s="66"/>
      <c r="C32" s="67"/>
      <c r="D32" s="66"/>
      <c r="E32" s="68"/>
      <c r="F32" s="66"/>
    </row>
    <row r="33" spans="2:12" s="29" customFormat="1" ht="15" customHeight="1" x14ac:dyDescent="0.25">
      <c r="B33" s="548" t="s">
        <v>91</v>
      </c>
      <c r="C33" s="548"/>
      <c r="D33" s="548"/>
      <c r="E33" s="548"/>
      <c r="F33" s="548"/>
    </row>
    <row r="34" spans="2:12" ht="17.25" customHeight="1" x14ac:dyDescent="0.25">
      <c r="B34" s="552" t="s">
        <v>210</v>
      </c>
      <c r="C34" s="552"/>
      <c r="D34" s="552"/>
      <c r="E34" s="552"/>
      <c r="F34" s="552"/>
    </row>
    <row r="35" spans="2:12" ht="17.25" customHeight="1" x14ac:dyDescent="0.25">
      <c r="B35" s="550" t="s">
        <v>175</v>
      </c>
      <c r="C35" s="550"/>
      <c r="D35" s="550"/>
      <c r="E35" s="550"/>
      <c r="F35" s="550"/>
    </row>
    <row r="36" spans="2:12" ht="30" customHeight="1" x14ac:dyDescent="0.25">
      <c r="B36" s="69" t="s">
        <v>92</v>
      </c>
      <c r="C36" s="561"/>
      <c r="D36" s="561"/>
      <c r="E36" s="561"/>
      <c r="F36" s="561"/>
      <c r="H36" s="142"/>
      <c r="I36" s="142"/>
      <c r="J36" s="142"/>
      <c r="K36" s="142"/>
      <c r="L36" s="142"/>
    </row>
    <row r="37" spans="2:12" ht="30" customHeight="1" x14ac:dyDescent="0.25">
      <c r="B37" s="69" t="s">
        <v>93</v>
      </c>
      <c r="C37" s="562"/>
      <c r="D37" s="562"/>
      <c r="E37" s="562"/>
      <c r="F37" s="562"/>
    </row>
    <row r="38" spans="2:12" ht="12.95" customHeight="1" x14ac:dyDescent="0.25">
      <c r="B38" s="66"/>
      <c r="C38" s="70"/>
      <c r="D38" s="71"/>
      <c r="E38" s="71"/>
      <c r="F38" s="66"/>
    </row>
    <row r="39" spans="2:12" ht="17.25" customHeight="1" x14ac:dyDescent="0.25">
      <c r="B39" s="69" t="s">
        <v>94</v>
      </c>
      <c r="C39" s="94"/>
      <c r="D39" s="94"/>
      <c r="E39" s="69" t="s">
        <v>95</v>
      </c>
      <c r="F39" s="66"/>
    </row>
    <row r="40" spans="2:12" ht="16.5" customHeight="1" x14ac:dyDescent="0.25">
      <c r="B40" s="554"/>
      <c r="C40" s="556"/>
      <c r="D40" s="61"/>
      <c r="E40" s="557"/>
      <c r="F40" s="558"/>
    </row>
    <row r="41" spans="2:12" ht="13.5" customHeight="1" x14ac:dyDescent="0.25">
      <c r="B41" s="555"/>
      <c r="C41" s="556"/>
      <c r="D41" s="61"/>
      <c r="E41" s="559"/>
      <c r="F41" s="560"/>
    </row>
    <row r="42" spans="2:12" ht="18" customHeight="1" x14ac:dyDescent="0.25">
      <c r="B42" s="69" t="s">
        <v>96</v>
      </c>
      <c r="C42" s="94"/>
      <c r="D42" s="94"/>
      <c r="E42" s="69" t="s">
        <v>96</v>
      </c>
      <c r="F42" s="66"/>
    </row>
    <row r="43" spans="2:12" ht="10.5" customHeight="1" x14ac:dyDescent="0.25">
      <c r="B43" s="554"/>
      <c r="C43" s="556"/>
      <c r="D43" s="61"/>
      <c r="E43" s="557"/>
      <c r="F43" s="558"/>
    </row>
    <row r="44" spans="2:12" ht="12.75" customHeight="1" x14ac:dyDescent="0.25">
      <c r="B44" s="555"/>
      <c r="C44" s="556"/>
      <c r="D44" s="61"/>
      <c r="E44" s="559"/>
      <c r="F44" s="560"/>
    </row>
    <row r="45" spans="2:12" ht="66" customHeight="1" x14ac:dyDescent="0.25"/>
    <row r="58" ht="87.75" customHeight="1" x14ac:dyDescent="0.25"/>
    <row r="68" ht="38.25" customHeight="1" x14ac:dyDescent="0.25"/>
    <row r="69" ht="30" customHeight="1" x14ac:dyDescent="0.25"/>
    <row r="72" ht="39" customHeight="1" x14ac:dyDescent="0.25"/>
    <row r="73" ht="51.75" customHeight="1" x14ac:dyDescent="0.25"/>
    <row r="78" ht="23.25" customHeight="1" x14ac:dyDescent="0.25"/>
    <row r="79" ht="26.25" customHeight="1" x14ac:dyDescent="0.25"/>
  </sheetData>
  <sheetProtection formatCells="0" formatColumns="0"/>
  <protectedRanges>
    <protectedRange sqref="C32 B22:B28 B33:B35 D22:E28 C77 B71:B76 B78:B80 D71:E80 D32:E35" name="Range3_1"/>
    <protectedRange sqref="B11 D11:E11 B61 D61:E61" name="Range1_1"/>
    <protectedRange sqref="C29:E31" name="Range3_1_1"/>
  </protectedRanges>
  <mergeCells count="29">
    <mergeCell ref="B40:B41"/>
    <mergeCell ref="C40:C41"/>
    <mergeCell ref="E40:F41"/>
    <mergeCell ref="C36:F36"/>
    <mergeCell ref="B43:B44"/>
    <mergeCell ref="C43:C44"/>
    <mergeCell ref="E43:F44"/>
    <mergeCell ref="C37:F37"/>
    <mergeCell ref="B26:F26"/>
    <mergeCell ref="B11:F11"/>
    <mergeCell ref="C7:F7"/>
    <mergeCell ref="B35:F35"/>
    <mergeCell ref="B33:F33"/>
    <mergeCell ref="B28:F28"/>
    <mergeCell ref="B27:F27"/>
    <mergeCell ref="B22:F22"/>
    <mergeCell ref="B23:F23"/>
    <mergeCell ref="B25:F25"/>
    <mergeCell ref="B34:F34"/>
    <mergeCell ref="B29:F29"/>
    <mergeCell ref="B30:F30"/>
    <mergeCell ref="B31:F31"/>
    <mergeCell ref="B24:F24"/>
    <mergeCell ref="C9:F9"/>
    <mergeCell ref="C10:F10"/>
    <mergeCell ref="B1:F1"/>
    <mergeCell ref="C6:F6"/>
    <mergeCell ref="C8:F8"/>
    <mergeCell ref="B4:F4"/>
  </mergeCells>
  <hyperlinks>
    <hyperlink ref="B28" r:id="rId1" display="https://www.enterprise-ireland.com/en/Legal/GDPR/" xr:uid="{ACE9C221-B2DF-48F7-954C-23D4A20401EC}"/>
  </hyperlinks>
  <pageMargins left="0.70866141732283472" right="0.70866141732283472" top="0.74803149606299213" bottom="0.74803149606299213" header="0.31496062992125984" footer="0.31496062992125984"/>
  <pageSetup paperSize="9" scale="82" orientation="portrait" r:id="rId2"/>
  <rowBreaks count="1" manualBreakCount="1">
    <brk id="49"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9A78-0FB6-4F14-8C46-9372D4C06CDC}">
  <sheetPr>
    <tabColor theme="7" tint="0.59999389629810485"/>
  </sheetPr>
  <dimension ref="B1:E130"/>
  <sheetViews>
    <sheetView showGridLines="0" workbookViewId="0">
      <selection activeCell="H14" sqref="H14"/>
    </sheetView>
  </sheetViews>
  <sheetFormatPr defaultColWidth="9.140625" defaultRowHeight="15" x14ac:dyDescent="0.25"/>
  <cols>
    <col min="1" max="1" width="1.28515625" customWidth="1"/>
    <col min="2" max="2" width="35" customWidth="1"/>
    <col min="3" max="3" width="52.42578125" customWidth="1"/>
    <col min="4" max="4" width="17.7109375" customWidth="1"/>
    <col min="5" max="5" width="38" customWidth="1"/>
    <col min="6" max="6" width="9.28515625" customWidth="1"/>
    <col min="7" max="7" width="17.7109375" customWidth="1"/>
  </cols>
  <sheetData>
    <row r="1" spans="2:5" ht="80.099999999999994" customHeight="1" x14ac:dyDescent="0.25">
      <c r="B1" s="414"/>
      <c r="C1" s="414"/>
      <c r="D1" s="414"/>
      <c r="E1" s="414"/>
    </row>
    <row r="3" spans="2:5" ht="28.5" customHeight="1" x14ac:dyDescent="0.25">
      <c r="B3" s="565" t="s">
        <v>204</v>
      </c>
      <c r="C3" s="565"/>
      <c r="D3" s="565"/>
      <c r="E3" s="565"/>
    </row>
    <row r="4" spans="2:5" ht="28.5" customHeight="1" x14ac:dyDescent="0.25">
      <c r="B4" s="432" t="s">
        <v>15</v>
      </c>
      <c r="C4" s="432"/>
      <c r="D4" s="432"/>
      <c r="E4" s="432"/>
    </row>
    <row r="7" spans="2:5" ht="24.95" customHeight="1" x14ac:dyDescent="0.25">
      <c r="B7" s="98" t="s">
        <v>45</v>
      </c>
      <c r="C7" s="566" t="str">
        <f>IF('Claim Summary'!$C$5&lt;&gt;0,'Claim Summary'!$C$5,"")</f>
        <v/>
      </c>
      <c r="D7" s="566"/>
      <c r="E7" s="566" t="str">
        <f>IF('Claim Summary'!$C$5&lt;&gt;0,'Claim Summary'!$C$5,"")</f>
        <v/>
      </c>
    </row>
    <row r="8" spans="2:5" ht="24.95" customHeight="1" x14ac:dyDescent="0.25">
      <c r="B8" s="98" t="s">
        <v>46</v>
      </c>
      <c r="C8" s="566" t="str">
        <f>IF('Claim Summary'!$C$10&lt;&gt;0,'Claim Summary'!$C$10,"")</f>
        <v/>
      </c>
      <c r="D8" s="566"/>
      <c r="E8" s="566" t="str">
        <f>IF('Claim Summary'!$C$10&lt;&gt;0,'Claim Summary'!$C$10,"")</f>
        <v/>
      </c>
    </row>
    <row r="9" spans="2:5" ht="24.95" customHeight="1" x14ac:dyDescent="0.25">
      <c r="B9" s="98" t="s">
        <v>97</v>
      </c>
      <c r="C9" s="564" t="str">
        <f>IF('Checklist for Claim'!C3&lt;&gt;"",'Checklist for Claim'!C3,"")</f>
        <v/>
      </c>
      <c r="D9" s="564"/>
      <c r="E9" s="564"/>
    </row>
    <row r="10" spans="2:5" ht="24.95" customHeight="1" x14ac:dyDescent="0.25">
      <c r="B10" s="98" t="s">
        <v>98</v>
      </c>
      <c r="C10" s="564" t="str">
        <f>IF('Checklist for Claim'!C4&lt;&gt;"",'Checklist for Claim'!C4,"")</f>
        <v/>
      </c>
      <c r="D10" s="564"/>
      <c r="E10" s="564"/>
    </row>
    <row r="11" spans="2:5" ht="24.95" customHeight="1" x14ac:dyDescent="0.25">
      <c r="B11" s="98" t="s">
        <v>99</v>
      </c>
      <c r="C11" s="564"/>
      <c r="D11" s="564"/>
      <c r="E11" s="564"/>
    </row>
    <row r="13" spans="2:5" s="81" customFormat="1" ht="20.100000000000001" customHeight="1" x14ac:dyDescent="0.25">
      <c r="B13" s="99" t="s">
        <v>100</v>
      </c>
    </row>
    <row r="14" spans="2:5" s="263" customFormat="1" ht="39" customHeight="1" x14ac:dyDescent="0.25">
      <c r="B14" s="576" t="s">
        <v>202</v>
      </c>
      <c r="C14" s="576"/>
      <c r="D14" s="576"/>
      <c r="E14" s="576"/>
    </row>
    <row r="15" spans="2:5" x14ac:dyDescent="0.25">
      <c r="B15" s="578"/>
      <c r="C15" s="579"/>
      <c r="D15" s="579"/>
      <c r="E15" s="580"/>
    </row>
    <row r="16" spans="2:5" x14ac:dyDescent="0.25">
      <c r="B16" s="581"/>
      <c r="C16" s="582"/>
      <c r="D16" s="582"/>
      <c r="E16" s="583"/>
    </row>
    <row r="17" spans="2:5" x14ac:dyDescent="0.25">
      <c r="B17" s="581"/>
      <c r="C17" s="582"/>
      <c r="D17" s="582"/>
      <c r="E17" s="583"/>
    </row>
    <row r="18" spans="2:5" x14ac:dyDescent="0.25">
      <c r="B18" s="581"/>
      <c r="C18" s="582"/>
      <c r="D18" s="582"/>
      <c r="E18" s="583"/>
    </row>
    <row r="19" spans="2:5" x14ac:dyDescent="0.25">
      <c r="B19" s="581"/>
      <c r="C19" s="582"/>
      <c r="D19" s="582"/>
      <c r="E19" s="583"/>
    </row>
    <row r="20" spans="2:5" x14ac:dyDescent="0.25">
      <c r="B20" s="581"/>
      <c r="C20" s="582"/>
      <c r="D20" s="582"/>
      <c r="E20" s="583"/>
    </row>
    <row r="21" spans="2:5" x14ac:dyDescent="0.25">
      <c r="B21" s="581"/>
      <c r="C21" s="582"/>
      <c r="D21" s="582"/>
      <c r="E21" s="583"/>
    </row>
    <row r="22" spans="2:5" x14ac:dyDescent="0.25">
      <c r="B22" s="581"/>
      <c r="C22" s="582"/>
      <c r="D22" s="582"/>
      <c r="E22" s="583"/>
    </row>
    <row r="23" spans="2:5" x14ac:dyDescent="0.25">
      <c r="B23" s="581"/>
      <c r="C23" s="582"/>
      <c r="D23" s="582"/>
      <c r="E23" s="583"/>
    </row>
    <row r="24" spans="2:5" x14ac:dyDescent="0.25">
      <c r="B24" s="581"/>
      <c r="C24" s="582"/>
      <c r="D24" s="582"/>
      <c r="E24" s="583"/>
    </row>
    <row r="25" spans="2:5" x14ac:dyDescent="0.25">
      <c r="B25" s="581"/>
      <c r="C25" s="582"/>
      <c r="D25" s="582"/>
      <c r="E25" s="583"/>
    </row>
    <row r="26" spans="2:5" x14ac:dyDescent="0.25">
      <c r="B26" s="581"/>
      <c r="C26" s="582"/>
      <c r="D26" s="582"/>
      <c r="E26" s="583"/>
    </row>
    <row r="27" spans="2:5" x14ac:dyDescent="0.25">
      <c r="B27" s="581"/>
      <c r="C27" s="582"/>
      <c r="D27" s="582"/>
      <c r="E27" s="583"/>
    </row>
    <row r="28" spans="2:5" x14ac:dyDescent="0.25">
      <c r="B28" s="581"/>
      <c r="C28" s="582"/>
      <c r="D28" s="582"/>
      <c r="E28" s="583"/>
    </row>
    <row r="29" spans="2:5" x14ac:dyDescent="0.25">
      <c r="B29" s="581"/>
      <c r="C29" s="582"/>
      <c r="D29" s="582"/>
      <c r="E29" s="583"/>
    </row>
    <row r="30" spans="2:5" x14ac:dyDescent="0.25">
      <c r="B30" s="581"/>
      <c r="C30" s="582"/>
      <c r="D30" s="582"/>
      <c r="E30" s="583"/>
    </row>
    <row r="31" spans="2:5" x14ac:dyDescent="0.25">
      <c r="B31" s="581"/>
      <c r="C31" s="582"/>
      <c r="D31" s="582"/>
      <c r="E31" s="583"/>
    </row>
    <row r="32" spans="2:5" x14ac:dyDescent="0.25">
      <c r="B32" s="581"/>
      <c r="C32" s="582"/>
      <c r="D32" s="582"/>
      <c r="E32" s="583"/>
    </row>
    <row r="33" spans="2:5" x14ac:dyDescent="0.25">
      <c r="B33" s="581"/>
      <c r="C33" s="582"/>
      <c r="D33" s="582"/>
      <c r="E33" s="583"/>
    </row>
    <row r="34" spans="2:5" x14ac:dyDescent="0.25">
      <c r="B34" s="581"/>
      <c r="C34" s="582"/>
      <c r="D34" s="582"/>
      <c r="E34" s="583"/>
    </row>
    <row r="35" spans="2:5" x14ac:dyDescent="0.25">
      <c r="B35" s="584"/>
      <c r="C35" s="585"/>
      <c r="D35" s="585"/>
      <c r="E35" s="586"/>
    </row>
    <row r="37" spans="2:5" s="81" customFormat="1" ht="20.100000000000001" customHeight="1" x14ac:dyDescent="0.25">
      <c r="B37" s="93" t="s">
        <v>101</v>
      </c>
    </row>
    <row r="38" spans="2:5" ht="51.75" customHeight="1" x14ac:dyDescent="0.25">
      <c r="B38" s="577" t="s">
        <v>200</v>
      </c>
      <c r="C38" s="577"/>
      <c r="D38" s="577"/>
      <c r="E38" s="577"/>
    </row>
    <row r="39" spans="2:5" x14ac:dyDescent="0.25">
      <c r="B39" s="587"/>
      <c r="C39" s="588"/>
      <c r="D39" s="588"/>
      <c r="E39" s="589"/>
    </row>
    <row r="40" spans="2:5" x14ac:dyDescent="0.25">
      <c r="B40" s="590"/>
      <c r="C40" s="591"/>
      <c r="D40" s="591"/>
      <c r="E40" s="592"/>
    </row>
    <row r="41" spans="2:5" x14ac:dyDescent="0.25">
      <c r="B41" s="590"/>
      <c r="C41" s="591"/>
      <c r="D41" s="591"/>
      <c r="E41" s="592"/>
    </row>
    <row r="42" spans="2:5" x14ac:dyDescent="0.25">
      <c r="B42" s="590"/>
      <c r="C42" s="591"/>
      <c r="D42" s="591"/>
      <c r="E42" s="592"/>
    </row>
    <row r="43" spans="2:5" x14ac:dyDescent="0.25">
      <c r="B43" s="590"/>
      <c r="C43" s="591"/>
      <c r="D43" s="591"/>
      <c r="E43" s="592"/>
    </row>
    <row r="44" spans="2:5" x14ac:dyDescent="0.25">
      <c r="B44" s="590"/>
      <c r="C44" s="591"/>
      <c r="D44" s="591"/>
      <c r="E44" s="592"/>
    </row>
    <row r="45" spans="2:5" x14ac:dyDescent="0.25">
      <c r="B45" s="590"/>
      <c r="C45" s="591"/>
      <c r="D45" s="591"/>
      <c r="E45" s="592"/>
    </row>
    <row r="46" spans="2:5" x14ac:dyDescent="0.25">
      <c r="B46" s="590"/>
      <c r="C46" s="591"/>
      <c r="D46" s="591"/>
      <c r="E46" s="592"/>
    </row>
    <row r="47" spans="2:5" x14ac:dyDescent="0.25">
      <c r="B47" s="590"/>
      <c r="C47" s="591"/>
      <c r="D47" s="591"/>
      <c r="E47" s="592"/>
    </row>
    <row r="48" spans="2:5" x14ac:dyDescent="0.25">
      <c r="B48" s="590"/>
      <c r="C48" s="591"/>
      <c r="D48" s="591"/>
      <c r="E48" s="592"/>
    </row>
    <row r="49" spans="2:5" x14ac:dyDescent="0.25">
      <c r="B49" s="590"/>
      <c r="C49" s="591"/>
      <c r="D49" s="591"/>
      <c r="E49" s="592"/>
    </row>
    <row r="50" spans="2:5" x14ac:dyDescent="0.25">
      <c r="B50" s="590"/>
      <c r="C50" s="591"/>
      <c r="D50" s="591"/>
      <c r="E50" s="592"/>
    </row>
    <row r="51" spans="2:5" x14ac:dyDescent="0.25">
      <c r="B51" s="590"/>
      <c r="C51" s="591"/>
      <c r="D51" s="591"/>
      <c r="E51" s="592"/>
    </row>
    <row r="52" spans="2:5" x14ac:dyDescent="0.25">
      <c r="B52" s="590"/>
      <c r="C52" s="591"/>
      <c r="D52" s="591"/>
      <c r="E52" s="592"/>
    </row>
    <row r="53" spans="2:5" x14ac:dyDescent="0.25">
      <c r="B53" s="590"/>
      <c r="C53" s="591"/>
      <c r="D53" s="591"/>
      <c r="E53" s="592"/>
    </row>
    <row r="54" spans="2:5" x14ac:dyDescent="0.25">
      <c r="B54" s="590"/>
      <c r="C54" s="591"/>
      <c r="D54" s="591"/>
      <c r="E54" s="592"/>
    </row>
    <row r="55" spans="2:5" x14ac:dyDescent="0.25">
      <c r="B55" s="590"/>
      <c r="C55" s="591"/>
      <c r="D55" s="591"/>
      <c r="E55" s="592"/>
    </row>
    <row r="56" spans="2:5" x14ac:dyDescent="0.25">
      <c r="B56" s="590"/>
      <c r="C56" s="591"/>
      <c r="D56" s="591"/>
      <c r="E56" s="592"/>
    </row>
    <row r="57" spans="2:5" x14ac:dyDescent="0.25">
      <c r="B57" s="590"/>
      <c r="C57" s="591"/>
      <c r="D57" s="591"/>
      <c r="E57" s="592"/>
    </row>
    <row r="58" spans="2:5" x14ac:dyDescent="0.25">
      <c r="B58" s="590"/>
      <c r="C58" s="591"/>
      <c r="D58" s="591"/>
      <c r="E58" s="592"/>
    </row>
    <row r="59" spans="2:5" x14ac:dyDescent="0.25">
      <c r="B59" s="590"/>
      <c r="C59" s="591"/>
      <c r="D59" s="591"/>
      <c r="E59" s="592"/>
    </row>
    <row r="60" spans="2:5" x14ac:dyDescent="0.25">
      <c r="B60" s="590"/>
      <c r="C60" s="591"/>
      <c r="D60" s="591"/>
      <c r="E60" s="592"/>
    </row>
    <row r="61" spans="2:5" x14ac:dyDescent="0.25">
      <c r="B61" s="590"/>
      <c r="C61" s="591"/>
      <c r="D61" s="591"/>
      <c r="E61" s="592"/>
    </row>
    <row r="62" spans="2:5" x14ac:dyDescent="0.25">
      <c r="B62" s="590"/>
      <c r="C62" s="591"/>
      <c r="D62" s="591"/>
      <c r="E62" s="592"/>
    </row>
    <row r="63" spans="2:5" x14ac:dyDescent="0.25">
      <c r="B63" s="590"/>
      <c r="C63" s="591"/>
      <c r="D63" s="591"/>
      <c r="E63" s="592"/>
    </row>
    <row r="64" spans="2:5" x14ac:dyDescent="0.25">
      <c r="B64" s="593"/>
      <c r="C64" s="594"/>
      <c r="D64" s="594"/>
      <c r="E64" s="595"/>
    </row>
    <row r="65" spans="2:5" x14ac:dyDescent="0.25">
      <c r="B65" s="29"/>
      <c r="C65" s="29"/>
      <c r="D65" s="29"/>
      <c r="E65" s="29"/>
    </row>
    <row r="66" spans="2:5" x14ac:dyDescent="0.25">
      <c r="B66" s="100"/>
    </row>
    <row r="67" spans="2:5" s="101" customFormat="1" ht="20.100000000000001" customHeight="1" x14ac:dyDescent="0.25">
      <c r="B67" s="93" t="s">
        <v>123</v>
      </c>
    </row>
    <row r="68" spans="2:5" s="3" customFormat="1" ht="30" customHeight="1" x14ac:dyDescent="0.25">
      <c r="B68" s="577" t="s">
        <v>124</v>
      </c>
      <c r="C68" s="577"/>
      <c r="D68" s="577"/>
      <c r="E68" s="577"/>
    </row>
    <row r="69" spans="2:5" x14ac:dyDescent="0.25">
      <c r="B69" s="567"/>
      <c r="C69" s="568"/>
      <c r="D69" s="568"/>
      <c r="E69" s="569"/>
    </row>
    <row r="70" spans="2:5" x14ac:dyDescent="0.25">
      <c r="B70" s="570"/>
      <c r="C70" s="571"/>
      <c r="D70" s="571"/>
      <c r="E70" s="572"/>
    </row>
    <row r="71" spans="2:5" x14ac:dyDescent="0.25">
      <c r="B71" s="570"/>
      <c r="C71" s="571"/>
      <c r="D71" s="571"/>
      <c r="E71" s="572"/>
    </row>
    <row r="72" spans="2:5" x14ac:dyDescent="0.25">
      <c r="B72" s="570"/>
      <c r="C72" s="571"/>
      <c r="D72" s="571"/>
      <c r="E72" s="572"/>
    </row>
    <row r="73" spans="2:5" x14ac:dyDescent="0.25">
      <c r="B73" s="570"/>
      <c r="C73" s="571"/>
      <c r="D73" s="571"/>
      <c r="E73" s="572"/>
    </row>
    <row r="74" spans="2:5" x14ac:dyDescent="0.25">
      <c r="B74" s="570"/>
      <c r="C74" s="571"/>
      <c r="D74" s="571"/>
      <c r="E74" s="572"/>
    </row>
    <row r="75" spans="2:5" x14ac:dyDescent="0.25">
      <c r="B75" s="570"/>
      <c r="C75" s="571"/>
      <c r="D75" s="571"/>
      <c r="E75" s="572"/>
    </row>
    <row r="76" spans="2:5" x14ac:dyDescent="0.25">
      <c r="B76" s="570"/>
      <c r="C76" s="571"/>
      <c r="D76" s="571"/>
      <c r="E76" s="572"/>
    </row>
    <row r="77" spans="2:5" x14ac:dyDescent="0.25">
      <c r="B77" s="570"/>
      <c r="C77" s="571"/>
      <c r="D77" s="571"/>
      <c r="E77" s="572"/>
    </row>
    <row r="78" spans="2:5" x14ac:dyDescent="0.25">
      <c r="B78" s="570"/>
      <c r="C78" s="571"/>
      <c r="D78" s="571"/>
      <c r="E78" s="572"/>
    </row>
    <row r="79" spans="2:5" x14ac:dyDescent="0.25">
      <c r="B79" s="570"/>
      <c r="C79" s="571"/>
      <c r="D79" s="571"/>
      <c r="E79" s="572"/>
    </row>
    <row r="80" spans="2:5" x14ac:dyDescent="0.25">
      <c r="B80" s="570"/>
      <c r="C80" s="571"/>
      <c r="D80" s="571"/>
      <c r="E80" s="572"/>
    </row>
    <row r="81" spans="2:5" x14ac:dyDescent="0.25">
      <c r="B81" s="570"/>
      <c r="C81" s="571"/>
      <c r="D81" s="571"/>
      <c r="E81" s="572"/>
    </row>
    <row r="82" spans="2:5" x14ac:dyDescent="0.25">
      <c r="B82" s="570"/>
      <c r="C82" s="571"/>
      <c r="D82" s="571"/>
      <c r="E82" s="572"/>
    </row>
    <row r="83" spans="2:5" x14ac:dyDescent="0.25">
      <c r="B83" s="570"/>
      <c r="C83" s="571"/>
      <c r="D83" s="571"/>
      <c r="E83" s="572"/>
    </row>
    <row r="84" spans="2:5" x14ac:dyDescent="0.25">
      <c r="B84" s="570"/>
      <c r="C84" s="571"/>
      <c r="D84" s="571"/>
      <c r="E84" s="572"/>
    </row>
    <row r="85" spans="2:5" x14ac:dyDescent="0.25">
      <c r="B85" s="570"/>
      <c r="C85" s="571"/>
      <c r="D85" s="571"/>
      <c r="E85" s="572"/>
    </row>
    <row r="86" spans="2:5" x14ac:dyDescent="0.25">
      <c r="B86" s="570"/>
      <c r="C86" s="571"/>
      <c r="D86" s="571"/>
      <c r="E86" s="572"/>
    </row>
    <row r="87" spans="2:5" x14ac:dyDescent="0.25">
      <c r="B87" s="570"/>
      <c r="C87" s="571"/>
      <c r="D87" s="571"/>
      <c r="E87" s="572"/>
    </row>
    <row r="88" spans="2:5" x14ac:dyDescent="0.25">
      <c r="B88" s="570"/>
      <c r="C88" s="571"/>
      <c r="D88" s="571"/>
      <c r="E88" s="572"/>
    </row>
    <row r="89" spans="2:5" x14ac:dyDescent="0.25">
      <c r="B89" s="570"/>
      <c r="C89" s="571"/>
      <c r="D89" s="571"/>
      <c r="E89" s="572"/>
    </row>
    <row r="90" spans="2:5" x14ac:dyDescent="0.25">
      <c r="B90" s="570"/>
      <c r="C90" s="571"/>
      <c r="D90" s="571"/>
      <c r="E90" s="572"/>
    </row>
    <row r="91" spans="2:5" x14ac:dyDescent="0.25">
      <c r="B91" s="570"/>
      <c r="C91" s="571"/>
      <c r="D91" s="571"/>
      <c r="E91" s="572"/>
    </row>
    <row r="92" spans="2:5" x14ac:dyDescent="0.25">
      <c r="B92" s="570"/>
      <c r="C92" s="571"/>
      <c r="D92" s="571"/>
      <c r="E92" s="572"/>
    </row>
    <row r="93" spans="2:5" x14ac:dyDescent="0.25">
      <c r="B93" s="570"/>
      <c r="C93" s="571"/>
      <c r="D93" s="571"/>
      <c r="E93" s="572"/>
    </row>
    <row r="94" spans="2:5" x14ac:dyDescent="0.25">
      <c r="B94" s="570"/>
      <c r="C94" s="571"/>
      <c r="D94" s="571"/>
      <c r="E94" s="572"/>
    </row>
    <row r="95" spans="2:5" x14ac:dyDescent="0.25">
      <c r="B95" s="570"/>
      <c r="C95" s="571"/>
      <c r="D95" s="571"/>
      <c r="E95" s="572"/>
    </row>
    <row r="96" spans="2:5" x14ac:dyDescent="0.25">
      <c r="B96" s="570"/>
      <c r="C96" s="571"/>
      <c r="D96" s="571"/>
      <c r="E96" s="572"/>
    </row>
    <row r="97" spans="2:5" x14ac:dyDescent="0.25">
      <c r="B97" s="573"/>
      <c r="C97" s="574"/>
      <c r="D97" s="574"/>
      <c r="E97" s="575"/>
    </row>
    <row r="98" spans="2:5" x14ac:dyDescent="0.25">
      <c r="B98" s="102"/>
    </row>
    <row r="100" spans="2:5" ht="15.75" x14ac:dyDescent="0.25">
      <c r="B100" s="386" t="s">
        <v>201</v>
      </c>
      <c r="C100" s="387"/>
      <c r="D100" s="387"/>
      <c r="E100" s="387"/>
    </row>
    <row r="101" spans="2:5" ht="28.5" customHeight="1" x14ac:dyDescent="0.25">
      <c r="B101" s="563" t="s">
        <v>203</v>
      </c>
      <c r="C101" s="563"/>
      <c r="D101" s="563"/>
      <c r="E101" s="563"/>
    </row>
    <row r="102" spans="2:5" x14ac:dyDescent="0.25">
      <c r="B102" s="388"/>
      <c r="C102" s="389"/>
      <c r="D102" s="389"/>
      <c r="E102" s="390"/>
    </row>
    <row r="103" spans="2:5" x14ac:dyDescent="0.25">
      <c r="B103" s="391"/>
      <c r="C103" s="392"/>
      <c r="D103" s="392"/>
      <c r="E103" s="393"/>
    </row>
    <row r="104" spans="2:5" x14ac:dyDescent="0.25">
      <c r="B104" s="391"/>
      <c r="C104" s="392"/>
      <c r="D104" s="392"/>
      <c r="E104" s="393"/>
    </row>
    <row r="105" spans="2:5" x14ac:dyDescent="0.25">
      <c r="B105" s="391"/>
      <c r="C105" s="392"/>
      <c r="D105" s="392"/>
      <c r="E105" s="393"/>
    </row>
    <row r="106" spans="2:5" x14ac:dyDescent="0.25">
      <c r="B106" s="391"/>
      <c r="C106" s="392"/>
      <c r="D106" s="392"/>
      <c r="E106" s="393"/>
    </row>
    <row r="107" spans="2:5" x14ac:dyDescent="0.25">
      <c r="B107" s="391"/>
      <c r="C107" s="392"/>
      <c r="D107" s="392"/>
      <c r="E107" s="393"/>
    </row>
    <row r="108" spans="2:5" x14ac:dyDescent="0.25">
      <c r="B108" s="391"/>
      <c r="C108" s="392"/>
      <c r="D108" s="392"/>
      <c r="E108" s="393"/>
    </row>
    <row r="109" spans="2:5" x14ac:dyDescent="0.25">
      <c r="B109" s="391"/>
      <c r="C109" s="392"/>
      <c r="D109" s="392"/>
      <c r="E109" s="393"/>
    </row>
    <row r="110" spans="2:5" x14ac:dyDescent="0.25">
      <c r="B110" s="391"/>
      <c r="C110" s="392"/>
      <c r="D110" s="392"/>
      <c r="E110" s="393"/>
    </row>
    <row r="111" spans="2:5" x14ac:dyDescent="0.25">
      <c r="B111" s="391"/>
      <c r="C111" s="392"/>
      <c r="D111" s="392"/>
      <c r="E111" s="393"/>
    </row>
    <row r="112" spans="2:5" x14ac:dyDescent="0.25">
      <c r="B112" s="391"/>
      <c r="C112" s="392"/>
      <c r="D112" s="392"/>
      <c r="E112" s="393"/>
    </row>
    <row r="113" spans="2:5" x14ac:dyDescent="0.25">
      <c r="B113" s="391"/>
      <c r="C113" s="392"/>
      <c r="D113" s="392"/>
      <c r="E113" s="393"/>
    </row>
    <row r="114" spans="2:5" x14ac:dyDescent="0.25">
      <c r="B114" s="391"/>
      <c r="C114" s="392"/>
      <c r="D114" s="392"/>
      <c r="E114" s="393"/>
    </row>
    <row r="115" spans="2:5" x14ac:dyDescent="0.25">
      <c r="B115" s="391"/>
      <c r="C115" s="392"/>
      <c r="D115" s="392"/>
      <c r="E115" s="393"/>
    </row>
    <row r="116" spans="2:5" x14ac:dyDescent="0.25">
      <c r="B116" s="391"/>
      <c r="C116" s="392"/>
      <c r="D116" s="392"/>
      <c r="E116" s="393"/>
    </row>
    <row r="117" spans="2:5" x14ac:dyDescent="0.25">
      <c r="B117" s="391"/>
      <c r="C117" s="392"/>
      <c r="D117" s="392"/>
      <c r="E117" s="393"/>
    </row>
    <row r="118" spans="2:5" x14ac:dyDescent="0.25">
      <c r="B118" s="391"/>
      <c r="C118" s="392"/>
      <c r="D118" s="392"/>
      <c r="E118" s="393"/>
    </row>
    <row r="119" spans="2:5" x14ac:dyDescent="0.25">
      <c r="B119" s="391"/>
      <c r="C119" s="392"/>
      <c r="D119" s="392"/>
      <c r="E119" s="393"/>
    </row>
    <row r="120" spans="2:5" x14ac:dyDescent="0.25">
      <c r="B120" s="391"/>
      <c r="C120" s="392"/>
      <c r="D120" s="392"/>
      <c r="E120" s="393"/>
    </row>
    <row r="121" spans="2:5" x14ac:dyDescent="0.25">
      <c r="B121" s="391"/>
      <c r="C121" s="392"/>
      <c r="D121" s="392"/>
      <c r="E121" s="393"/>
    </row>
    <row r="122" spans="2:5" x14ac:dyDescent="0.25">
      <c r="B122" s="391"/>
      <c r="C122" s="392"/>
      <c r="D122" s="392"/>
      <c r="E122" s="393"/>
    </row>
    <row r="123" spans="2:5" x14ac:dyDescent="0.25">
      <c r="B123" s="391"/>
      <c r="C123" s="392"/>
      <c r="D123" s="392"/>
      <c r="E123" s="393"/>
    </row>
    <row r="124" spans="2:5" x14ac:dyDescent="0.25">
      <c r="B124" s="391"/>
      <c r="C124" s="392"/>
      <c r="D124" s="392"/>
      <c r="E124" s="393"/>
    </row>
    <row r="125" spans="2:5" x14ac:dyDescent="0.25">
      <c r="B125" s="391"/>
      <c r="C125" s="392"/>
      <c r="D125" s="392"/>
      <c r="E125" s="393"/>
    </row>
    <row r="126" spans="2:5" x14ac:dyDescent="0.25">
      <c r="B126" s="391"/>
      <c r="C126" s="392"/>
      <c r="D126" s="392"/>
      <c r="E126" s="393"/>
    </row>
    <row r="127" spans="2:5" x14ac:dyDescent="0.25">
      <c r="B127" s="391"/>
      <c r="C127" s="392"/>
      <c r="D127" s="392"/>
      <c r="E127" s="393"/>
    </row>
    <row r="128" spans="2:5" x14ac:dyDescent="0.25">
      <c r="B128" s="391"/>
      <c r="C128" s="392"/>
      <c r="D128" s="392"/>
      <c r="E128" s="393"/>
    </row>
    <row r="129" spans="2:5" x14ac:dyDescent="0.25">
      <c r="B129" s="391"/>
      <c r="C129" s="392"/>
      <c r="D129" s="392"/>
      <c r="E129" s="393"/>
    </row>
    <row r="130" spans="2:5" x14ac:dyDescent="0.25">
      <c r="B130" s="394"/>
      <c r="C130" s="395"/>
      <c r="D130" s="395"/>
      <c r="E130" s="396"/>
    </row>
  </sheetData>
  <mergeCells count="15">
    <mergeCell ref="B101:E101"/>
    <mergeCell ref="B1:E1"/>
    <mergeCell ref="C9:E9"/>
    <mergeCell ref="C10:E10"/>
    <mergeCell ref="C11:E11"/>
    <mergeCell ref="B3:E3"/>
    <mergeCell ref="B4:E4"/>
    <mergeCell ref="C7:E7"/>
    <mergeCell ref="C8:E8"/>
    <mergeCell ref="B69:E97"/>
    <mergeCell ref="B14:E14"/>
    <mergeCell ref="B38:E38"/>
    <mergeCell ref="B68:E68"/>
    <mergeCell ref="B15:E35"/>
    <mergeCell ref="B39:E64"/>
  </mergeCells>
  <dataValidations count="1">
    <dataValidation type="textLength" errorStyle="warning" operator="lessThanOrEqual" allowBlank="1" showInputMessage="1" showErrorMessage="1" errorTitle="Word limit" error="500 word limit" sqref="B15:E35 B39:E64 B69:E97" xr:uid="{D15281F8-FF1E-4865-8A56-DDB6265F0154}">
      <formula1>500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02" t="s">
        <v>103</v>
      </c>
      <c r="C1" s="602"/>
      <c r="D1" s="602"/>
      <c r="E1" s="602"/>
      <c r="F1" s="602"/>
      <c r="G1" s="602"/>
      <c r="H1" s="602"/>
    </row>
    <row r="2" spans="2:8" x14ac:dyDescent="0.25">
      <c r="B2" s="600" t="s">
        <v>104</v>
      </c>
      <c r="C2" s="600"/>
      <c r="D2" s="600"/>
      <c r="E2" s="600"/>
      <c r="F2" s="600"/>
      <c r="G2" s="600"/>
      <c r="H2" s="600"/>
    </row>
    <row r="3" spans="2:8" x14ac:dyDescent="0.25">
      <c r="B3" s="600"/>
      <c r="C3" s="600"/>
      <c r="D3" s="600"/>
      <c r="E3" s="600"/>
      <c r="F3" s="600"/>
      <c r="G3" s="600"/>
      <c r="H3" s="600"/>
    </row>
    <row r="5" spans="2:8" x14ac:dyDescent="0.25">
      <c r="B5" s="1" t="s">
        <v>105</v>
      </c>
      <c r="C5" s="2"/>
      <c r="D5" s="2"/>
      <c r="F5" s="1" t="s">
        <v>106</v>
      </c>
      <c r="G5" s="2"/>
      <c r="H5" s="2"/>
    </row>
    <row r="6" spans="2:8" x14ac:dyDescent="0.25">
      <c r="F6" s="4"/>
    </row>
    <row r="7" spans="2:8" x14ac:dyDescent="0.25">
      <c r="B7" s="5" t="s">
        <v>107</v>
      </c>
      <c r="C7" s="6"/>
      <c r="D7" s="6"/>
      <c r="F7" s="1" t="s">
        <v>107</v>
      </c>
      <c r="G7" s="6"/>
      <c r="H7" s="6"/>
    </row>
    <row r="8" spans="2:8" x14ac:dyDescent="0.25">
      <c r="B8" s="7" t="s">
        <v>108</v>
      </c>
      <c r="C8" s="8"/>
      <c r="D8" s="23" t="e">
        <f>#REF!</f>
        <v>#REF!</v>
      </c>
      <c r="F8" s="7" t="s">
        <v>108</v>
      </c>
      <c r="G8" s="8"/>
      <c r="H8" s="23" t="e">
        <f>#REF!</f>
        <v>#REF!</v>
      </c>
    </row>
    <row r="9" spans="2:8" x14ac:dyDescent="0.25">
      <c r="B9" s="9" t="s">
        <v>102</v>
      </c>
      <c r="D9" s="25"/>
      <c r="F9" s="9" t="s">
        <v>102</v>
      </c>
      <c r="H9" s="25"/>
    </row>
    <row r="10" spans="2:8" x14ac:dyDescent="0.25">
      <c r="B10" s="10" t="s">
        <v>109</v>
      </c>
      <c r="C10" s="11"/>
      <c r="D10" s="26"/>
      <c r="F10" s="10" t="s">
        <v>109</v>
      </c>
      <c r="G10" s="11"/>
      <c r="H10" s="26"/>
    </row>
    <row r="11" spans="2:8" x14ac:dyDescent="0.25">
      <c r="B11" s="7"/>
      <c r="C11" s="8"/>
      <c r="D11" s="12"/>
      <c r="F11" s="7"/>
      <c r="G11" s="8"/>
      <c r="H11" s="12"/>
    </row>
    <row r="12" spans="2:8" x14ac:dyDescent="0.25">
      <c r="B12" s="13" t="s">
        <v>110</v>
      </c>
      <c r="C12" s="14"/>
      <c r="D12" s="24" t="e">
        <f>SUM(D8:D11)</f>
        <v>#REF!</v>
      </c>
      <c r="F12" s="13" t="s">
        <v>110</v>
      </c>
      <c r="G12" s="14"/>
      <c r="H12" s="24" t="e">
        <f>SUM(H8:H11)</f>
        <v>#REF!</v>
      </c>
    </row>
    <row r="14" spans="2:8" x14ac:dyDescent="0.25">
      <c r="B14" s="5" t="s">
        <v>111</v>
      </c>
      <c r="C14" s="6"/>
      <c r="D14" s="6"/>
      <c r="F14" s="5" t="s">
        <v>111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112</v>
      </c>
      <c r="C18" s="6"/>
      <c r="D18" s="6"/>
      <c r="F18" s="5" t="s">
        <v>112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113</v>
      </c>
      <c r="C22" s="6"/>
      <c r="D22" s="6"/>
      <c r="F22" s="5" t="s">
        <v>114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1" t="s">
        <v>107</v>
      </c>
      <c r="C26" s="599" t="s">
        <v>115</v>
      </c>
      <c r="D26" s="599"/>
      <c r="E26" s="5"/>
      <c r="F26" s="31" t="s">
        <v>116</v>
      </c>
      <c r="G26" s="599" t="s">
        <v>117</v>
      </c>
      <c r="H26" s="599"/>
      <c r="J26" s="598" t="s">
        <v>110</v>
      </c>
      <c r="K26" s="598"/>
    </row>
    <row r="27" spans="2:17" x14ac:dyDescent="0.25">
      <c r="B27" s="18" t="s">
        <v>108</v>
      </c>
      <c r="C27" s="610" t="e">
        <f>#REF!</f>
        <v>#REF!</v>
      </c>
      <c r="D27" s="611"/>
      <c r="E27" s="18"/>
      <c r="F27" s="21" t="e">
        <f>#REF!</f>
        <v>#REF!</v>
      </c>
      <c r="G27" s="606" t="e">
        <f>H8</f>
        <v>#REF!</v>
      </c>
      <c r="H27" s="597"/>
      <c r="J27" s="601" t="e">
        <f>C27+F27+G27</f>
        <v>#REF!</v>
      </c>
      <c r="K27" s="601"/>
      <c r="L27" s="28"/>
      <c r="M27" s="28"/>
      <c r="N27" s="28"/>
      <c r="O27" s="28"/>
      <c r="P27" s="28"/>
      <c r="Q27" s="28"/>
    </row>
    <row r="28" spans="2:17" x14ac:dyDescent="0.25">
      <c r="B28" s="18" t="s">
        <v>102</v>
      </c>
      <c r="C28" s="603" t="s">
        <v>118</v>
      </c>
      <c r="D28" s="597"/>
      <c r="E28" s="18"/>
      <c r="F28" s="18" t="s">
        <v>118</v>
      </c>
      <c r="G28" s="603" t="s">
        <v>118</v>
      </c>
      <c r="H28" s="597"/>
      <c r="J28" s="603" t="s">
        <v>118</v>
      </c>
      <c r="K28" s="597"/>
    </row>
    <row r="29" spans="2:17" x14ac:dyDescent="0.25">
      <c r="B29" s="18" t="s">
        <v>109</v>
      </c>
      <c r="C29" s="603" t="s">
        <v>118</v>
      </c>
      <c r="D29" s="597"/>
      <c r="E29" s="18"/>
      <c r="F29" s="18" t="s">
        <v>118</v>
      </c>
      <c r="G29" s="603" t="s">
        <v>118</v>
      </c>
      <c r="H29" s="597"/>
      <c r="J29" s="603" t="s">
        <v>118</v>
      </c>
      <c r="K29" s="597"/>
    </row>
    <row r="30" spans="2:17" x14ac:dyDescent="0.25">
      <c r="B30" s="607"/>
      <c r="C30" s="608"/>
      <c r="D30" s="608"/>
      <c r="E30" s="608"/>
      <c r="F30" s="608"/>
      <c r="G30" s="608"/>
      <c r="H30" s="609"/>
    </row>
    <row r="31" spans="2:17" x14ac:dyDescent="0.25">
      <c r="B31" s="19" t="s">
        <v>119</v>
      </c>
      <c r="C31" s="604" t="e">
        <f>#REF!</f>
        <v>#REF!</v>
      </c>
      <c r="D31" s="605"/>
      <c r="E31" s="18"/>
      <c r="F31" s="27" t="e">
        <f>#REF!</f>
        <v>#REF!</v>
      </c>
      <c r="G31" s="604" t="e">
        <f>#REF!</f>
        <v>#REF!</v>
      </c>
      <c r="H31" s="605"/>
      <c r="J31" s="596" t="e">
        <f>SUM(C31:H31)</f>
        <v>#REF!</v>
      </c>
      <c r="K31" s="597"/>
    </row>
    <row r="32" spans="2:17" x14ac:dyDescent="0.25">
      <c r="B32" s="607"/>
      <c r="C32" s="608"/>
      <c r="D32" s="608"/>
      <c r="E32" s="608"/>
      <c r="F32" s="608"/>
      <c r="G32" s="608"/>
      <c r="H32" s="609"/>
    </row>
    <row r="33" spans="2:11" ht="30" x14ac:dyDescent="0.25">
      <c r="B33" s="20" t="s">
        <v>112</v>
      </c>
      <c r="C33" s="604" t="e">
        <f>#REF!</f>
        <v>#REF!</v>
      </c>
      <c r="D33" s="605"/>
      <c r="E33" s="18"/>
      <c r="F33" s="27" t="e">
        <f>#REF!</f>
        <v>#REF!</v>
      </c>
      <c r="G33" s="604" t="e">
        <f>#REF!</f>
        <v>#REF!</v>
      </c>
      <c r="H33" s="605"/>
      <c r="J33" s="596" t="e">
        <f>SUM(C33:H33)</f>
        <v>#REF!</v>
      </c>
      <c r="K33" s="597"/>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90514125DD3F4FBAF77C43A31EF27C" ma:contentTypeVersion="15" ma:contentTypeDescription="Create a new document." ma:contentTypeScope="" ma:versionID="73737c696227b95ad918265f51324955">
  <xsd:schema xmlns:xsd="http://www.w3.org/2001/XMLSchema" xmlns:xs="http://www.w3.org/2001/XMLSchema" xmlns:p="http://schemas.microsoft.com/office/2006/metadata/properties" xmlns:ns2="e44a9b57-a145-47a1-91b8-15228f8f8710" xmlns:ns3="3a9fb0a3-c71f-4689-9ade-0a70f46e30ab" targetNamespace="http://schemas.microsoft.com/office/2006/metadata/properties" ma:root="true" ma:fieldsID="007bdb8ae27683e617d405e50972e78e" ns2:_="" ns3:_="">
    <xsd:import namespace="e44a9b57-a145-47a1-91b8-15228f8f8710"/>
    <xsd:import namespace="3a9fb0a3-c71f-4689-9ade-0a70f46e30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a9b57-a145-47a1-91b8-15228f8f871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fb0a3-c71f-4689-9ade-0a70f46e30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9bf389d-e654-4a2d-8dab-d6a322606b31}" ma:internalName="TaxCatchAll" ma:showField="CatchAllData" ma:web="3a9fb0a3-c71f-4689-9ade-0a70f46e30a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a9fb0a3-c71f-4689-9ade-0a70f46e30ab">
      <UserInfo>
        <DisplayName>Geoghegan, Marie</DisplayName>
        <AccountId>42</AccountId>
        <AccountType/>
      </UserInfo>
    </SharedWithUsers>
    <TaxCatchAll xmlns="3a9fb0a3-c71f-4689-9ade-0a70f46e30ab" xsi:nil="true"/>
    <lcf76f155ced4ddcb4097134ff3c332f xmlns="e44a9b57-a145-47a1-91b8-15228f8f87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66087B-DF73-44D6-9E66-F0FB47310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4a9b57-a145-47a1-91b8-15228f8f8710"/>
    <ds:schemaRef ds:uri="3a9fb0a3-c71f-4689-9ade-0a70f46e3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3a9fb0a3-c71f-4689-9ade-0a70f46e30ab"/>
    <ds:schemaRef ds:uri="e44a9b57-a145-47a1-91b8-15228f8f87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Claim Summary</vt:lpstr>
      <vt:lpstr>Checklist for Claim</vt:lpstr>
      <vt:lpstr>ERDF Requirements</vt:lpstr>
      <vt:lpstr>Consultancy</vt:lpstr>
      <vt:lpstr>Travel &amp; Subsistence</vt:lpstr>
      <vt:lpstr>Promotional Activities</vt:lpstr>
      <vt:lpstr>Rental Space</vt:lpstr>
      <vt:lpstr>Director Statement </vt:lpstr>
      <vt:lpstr>Progress Report</vt:lpstr>
      <vt:lpstr>Summary of Exp</vt:lpstr>
      <vt:lpstr>'Checklist for Claim'!Print_Area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Stirret, Nadine</cp:lastModifiedBy>
  <cp:revision/>
  <cp:lastPrinted>2025-05-29T19:07:32Z</cp:lastPrinted>
  <dcterms:created xsi:type="dcterms:W3CDTF">2020-07-22T09:43:28Z</dcterms:created>
  <dcterms:modified xsi:type="dcterms:W3CDTF">2025-05-30T10:26:00Z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0x0101006C90514125DD3F4FBAF77C43A31EF27C</vt:lpwstr>
  </property>
  <property fmtid="{D5CDD505-2E9C-101B-9397-08002B2CF9AE}" pid="3" name="_AdHocReviewCycleID">
    <vt:i4>-616418646</vt:i4>
  </property>
  <property fmtid="{D5CDD505-2E9C-101B-9397-08002B2CF9AE}" pid="4" name="_NewReviewCycle">
    <vt:lpwstr/>
  </property>
  <property fmtid="{D5CDD505-2E9C-101B-9397-08002B2CF9AE}" pid="5" name="_EmailSubject">
    <vt:lpwstr>Smart Regions Website Update - Claims Process </vt:lpwstr>
  </property>
  <property fmtid="{D5CDD505-2E9C-101B-9397-08002B2CF9AE}" pid="6" name="_AuthorEmail">
    <vt:lpwstr>Nadine.Stirret@enterprise-ireland.com</vt:lpwstr>
  </property>
  <property fmtid="{D5CDD505-2E9C-101B-9397-08002B2CF9AE}" pid="7" name="_AuthorEmailDisplayName">
    <vt:lpwstr>Stirret, Nadine</vt:lpwstr>
  </property>
  <property fmtid="{D5CDD505-2E9C-101B-9397-08002B2CF9AE}" pid="8" name="_PreviousAdHocReviewCycleID">
    <vt:i4>1476918253</vt:i4>
  </property>
</Properties>
</file>