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ntirl-my.sharepoint.com/personal/nstirret_enterprise-ireland_com/Documents/Desktop/Claìm Workbooks Final/"/>
    </mc:Choice>
  </mc:AlternateContent>
  <xr:revisionPtr revIDLastSave="7" documentId="8_{A070E6C5-636E-45C1-91EB-E27C2CA164CE}" xr6:coauthVersionLast="47" xr6:coauthVersionMax="47" xr10:uidLastSave="{3FEC8E6C-3B21-4E51-94E9-9E662BEE82C4}"/>
  <workbookProtection workbookAlgorithmName="SHA-512" workbookHashValue="sEp/C+S/R5HEQP1Nf2gyQeJrqW8yteBLXNrFiqpocunSsJs/0gmMZ8ajALZ52eFCAjibtAK5/7rXi99ywwP/gA==" workbookSaltValue="g2G0KcjK7NZiBV1fMPPUeQ==" workbookSpinCount="100000" lockStructure="1"/>
  <bookViews>
    <workbookView xWindow="-120" yWindow="-120" windowWidth="29040" windowHeight="15720" tabRatio="720" xr2:uid="{3E3F74D4-159D-45DF-8BB2-40FA0F555969}"/>
  </bookViews>
  <sheets>
    <sheet name="Instructions" sheetId="22" r:id="rId1"/>
    <sheet name="Checklist" sheetId="21" r:id="rId2"/>
    <sheet name="Claim Requirements" sheetId="40" r:id="rId3"/>
    <sheet name="Salaries" sheetId="39" r:id="rId4"/>
    <sheet name="Travel" sheetId="35" r:id="rId5"/>
    <sheet name="Trade Fair" sheetId="37" r:id="rId6"/>
    <sheet name="Promotional" sheetId="33" r:id="rId7"/>
    <sheet name="Training" sheetId="32" r:id="rId8"/>
    <sheet name="Rent" sheetId="34" r:id="rId9"/>
    <sheet name="Progress Report" sheetId="30" r:id="rId10"/>
    <sheet name="Declaration of Compliance" sheetId="23" r:id="rId11"/>
    <sheet name="ERDF" sheetId="38" r:id="rId12"/>
    <sheet name="Summary of Exp" sheetId="2" state="hidden" r:id="rId13"/>
  </sheets>
  <definedNames>
    <definedName name="_Hlk51662228" localSheetId="9">'Progress Report'!#REF!</definedName>
    <definedName name="_Hlk55476101" localSheetId="1">Checklist!#REF!</definedName>
    <definedName name="Please_select_from">Checklist!$I$8</definedName>
    <definedName name="_xlnm.Print_Area" localSheetId="10">'Declaration of Compliance'!$B$2:$I$50</definedName>
    <definedName name="_xlnm.Print_Area" localSheetId="0">Instructions!$B$2:$R$22</definedName>
    <definedName name="_xlnm.Print_Area" localSheetId="12">'Summary of Exp'!$A$1:$K$33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34" l="1"/>
  <c r="C3" i="34"/>
  <c r="C4" i="34"/>
  <c r="F46" i="35"/>
  <c r="F47" i="35"/>
  <c r="F48" i="35"/>
  <c r="J13" i="39" l="1"/>
  <c r="J14" i="39"/>
  <c r="J15" i="39"/>
  <c r="J16" i="39"/>
  <c r="J17" i="39"/>
  <c r="J18" i="39"/>
  <c r="J19" i="39"/>
  <c r="J20" i="39"/>
  <c r="J21" i="39"/>
  <c r="J22" i="39"/>
  <c r="J23" i="39"/>
  <c r="J24" i="39"/>
  <c r="J25" i="39"/>
  <c r="J26" i="39"/>
  <c r="J27" i="39"/>
  <c r="J28" i="39"/>
  <c r="J29" i="39"/>
  <c r="J30" i="39"/>
  <c r="J31" i="39"/>
  <c r="J12" i="39"/>
  <c r="K11" i="39" l="1"/>
  <c r="K13" i="39"/>
  <c r="K14" i="39"/>
  <c r="K15" i="39"/>
  <c r="K16" i="39"/>
  <c r="K17" i="39"/>
  <c r="K18" i="39"/>
  <c r="K19" i="39"/>
  <c r="K20" i="39"/>
  <c r="K21" i="39"/>
  <c r="K22" i="39"/>
  <c r="K23" i="39"/>
  <c r="K24" i="39"/>
  <c r="K25" i="39"/>
  <c r="K26" i="39"/>
  <c r="M26" i="39" s="1"/>
  <c r="K27" i="39"/>
  <c r="K28" i="39"/>
  <c r="K29" i="39"/>
  <c r="M29" i="39" s="1"/>
  <c r="K30" i="39"/>
  <c r="M30" i="39" s="1"/>
  <c r="K31" i="39"/>
  <c r="M31" i="39" s="1"/>
  <c r="K12" i="39"/>
  <c r="V15" i="39"/>
  <c r="V14" i="39"/>
  <c r="V13" i="39"/>
  <c r="F11" i="39"/>
  <c r="V31" i="39"/>
  <c r="V30" i="39"/>
  <c r="V29" i="39"/>
  <c r="V28" i="39"/>
  <c r="V27" i="39"/>
  <c r="V26" i="39"/>
  <c r="V25" i="39"/>
  <c r="V24" i="39"/>
  <c r="V23" i="39"/>
  <c r="V22" i="39"/>
  <c r="V21" i="39"/>
  <c r="V20" i="39"/>
  <c r="V19" i="39"/>
  <c r="M19" i="39" s="1"/>
  <c r="V18" i="39"/>
  <c r="M18" i="39" s="1"/>
  <c r="V17" i="39"/>
  <c r="V16" i="39"/>
  <c r="V12" i="39"/>
  <c r="V11" i="39"/>
  <c r="J11" i="39" s="1"/>
  <c r="M28" i="39"/>
  <c r="M17" i="39" l="1"/>
  <c r="M16" i="39"/>
  <c r="M11" i="39"/>
  <c r="M14" i="39"/>
  <c r="M21" i="39"/>
  <c r="M24" i="39"/>
  <c r="M22" i="39"/>
  <c r="M23" i="39"/>
  <c r="M25" i="39"/>
  <c r="M20" i="39"/>
  <c r="M27" i="39"/>
  <c r="M13" i="39"/>
  <c r="M12" i="39"/>
  <c r="M15" i="39"/>
  <c r="M36" i="33"/>
  <c r="M37" i="33"/>
  <c r="M38" i="33"/>
  <c r="M39" i="33"/>
  <c r="M40" i="33"/>
  <c r="M41" i="33"/>
  <c r="M42" i="33"/>
  <c r="M43" i="33"/>
  <c r="M46" i="33"/>
  <c r="M47" i="33"/>
  <c r="M53" i="33"/>
  <c r="M54" i="33"/>
  <c r="M55" i="33"/>
  <c r="M56" i="33"/>
  <c r="M57" i="33"/>
  <c r="M58" i="33"/>
  <c r="M59" i="33"/>
  <c r="K30" i="33"/>
  <c r="M30" i="33" s="1"/>
  <c r="K31" i="33"/>
  <c r="M31" i="33" s="1"/>
  <c r="K32" i="33"/>
  <c r="M32" i="33" s="1"/>
  <c r="K33" i="33"/>
  <c r="M33" i="33" s="1"/>
  <c r="K34" i="33"/>
  <c r="M34" i="33" s="1"/>
  <c r="K35" i="33"/>
  <c r="M35" i="33" s="1"/>
  <c r="K36" i="33"/>
  <c r="K37" i="33"/>
  <c r="K38" i="33"/>
  <c r="K39" i="33"/>
  <c r="K40" i="33"/>
  <c r="K41" i="33"/>
  <c r="K42" i="33"/>
  <c r="K43" i="33"/>
  <c r="K44" i="33"/>
  <c r="M44" i="33" s="1"/>
  <c r="K45" i="33"/>
  <c r="M45" i="33" s="1"/>
  <c r="K46" i="33"/>
  <c r="K47" i="33"/>
  <c r="K48" i="33"/>
  <c r="M48" i="33" s="1"/>
  <c r="K49" i="33"/>
  <c r="M49" i="33" s="1"/>
  <c r="K50" i="33"/>
  <c r="M50" i="33" s="1"/>
  <c r="K51" i="33"/>
  <c r="M51" i="33" s="1"/>
  <c r="K52" i="33"/>
  <c r="M52" i="33" s="1"/>
  <c r="K53" i="33"/>
  <c r="K54" i="33"/>
  <c r="K55" i="33"/>
  <c r="K56" i="33"/>
  <c r="K57" i="33"/>
  <c r="K58" i="33"/>
  <c r="K59" i="33"/>
  <c r="K47" i="35"/>
  <c r="K46" i="35"/>
  <c r="I11" i="32"/>
  <c r="K13" i="35"/>
  <c r="K12" i="35"/>
  <c r="G61" i="33" l="1"/>
  <c r="D16" i="23" s="1"/>
  <c r="D9" i="23"/>
  <c r="L11" i="34"/>
  <c r="N11" i="34" s="1"/>
  <c r="L12" i="34"/>
  <c r="L13" i="34"/>
  <c r="L14" i="34"/>
  <c r="N14" i="34" s="1"/>
  <c r="L15" i="34"/>
  <c r="L16" i="34"/>
  <c r="L17" i="34"/>
  <c r="L18" i="34"/>
  <c r="N18" i="34" s="1"/>
  <c r="L19" i="34"/>
  <c r="L10" i="34"/>
  <c r="N10" i="34" s="1"/>
  <c r="D7" i="23"/>
  <c r="D6" i="23"/>
  <c r="D5" i="23"/>
  <c r="C9" i="30"/>
  <c r="C8" i="30"/>
  <c r="C7" i="30"/>
  <c r="C6" i="30"/>
  <c r="C5" i="30"/>
  <c r="M11" i="32"/>
  <c r="M12" i="32"/>
  <c r="M22" i="32"/>
  <c r="M23" i="32"/>
  <c r="M24" i="32"/>
  <c r="M25" i="32"/>
  <c r="M26" i="32"/>
  <c r="M27" i="32"/>
  <c r="C4" i="32"/>
  <c r="C3" i="32"/>
  <c r="C2" i="32"/>
  <c r="C6" i="38"/>
  <c r="K11" i="33"/>
  <c r="M11" i="33" s="1"/>
  <c r="K12" i="33"/>
  <c r="M12" i="33" s="1"/>
  <c r="K13" i="33"/>
  <c r="M13" i="33" s="1"/>
  <c r="K14" i="33"/>
  <c r="M14" i="33" s="1"/>
  <c r="K15" i="33"/>
  <c r="M15" i="33" s="1"/>
  <c r="K16" i="33"/>
  <c r="M16" i="33" s="1"/>
  <c r="K17" i="33"/>
  <c r="M17" i="33" s="1"/>
  <c r="K18" i="33"/>
  <c r="M18" i="33" s="1"/>
  <c r="K19" i="33"/>
  <c r="M19" i="33" s="1"/>
  <c r="K20" i="33"/>
  <c r="M20" i="33" s="1"/>
  <c r="K21" i="33"/>
  <c r="M21" i="33" s="1"/>
  <c r="K22" i="33"/>
  <c r="M22" i="33" s="1"/>
  <c r="K23" i="33"/>
  <c r="M23" i="33" s="1"/>
  <c r="K24" i="33"/>
  <c r="M24" i="33" s="1"/>
  <c r="K25" i="33"/>
  <c r="M25" i="33" s="1"/>
  <c r="K26" i="33"/>
  <c r="M26" i="33" s="1"/>
  <c r="K27" i="33"/>
  <c r="M27" i="33" s="1"/>
  <c r="K28" i="33"/>
  <c r="M28" i="33" s="1"/>
  <c r="K29" i="33"/>
  <c r="M29" i="33" s="1"/>
  <c r="K10" i="33"/>
  <c r="M10" i="33" s="1"/>
  <c r="C4" i="33"/>
  <c r="C3" i="33"/>
  <c r="C2" i="33"/>
  <c r="L23" i="37"/>
  <c r="K85" i="35"/>
  <c r="O85" i="35" s="1"/>
  <c r="Q85" i="35" s="1"/>
  <c r="K86" i="35"/>
  <c r="O86" i="35" s="1"/>
  <c r="Q86" i="35" s="1"/>
  <c r="K87" i="35"/>
  <c r="O87" i="35" s="1"/>
  <c r="Q87" i="35" s="1"/>
  <c r="K88" i="35"/>
  <c r="O88" i="35" s="1"/>
  <c r="Q88" i="35" s="1"/>
  <c r="K89" i="35"/>
  <c r="O89" i="35" s="1"/>
  <c r="Q89" i="35" s="1"/>
  <c r="K90" i="35"/>
  <c r="O90" i="35" s="1"/>
  <c r="Q90" i="35" s="1"/>
  <c r="K91" i="35"/>
  <c r="O91" i="35" s="1"/>
  <c r="Q91" i="35" s="1"/>
  <c r="K92" i="35"/>
  <c r="O92" i="35" s="1"/>
  <c r="Q92" i="35" s="1"/>
  <c r="K93" i="35"/>
  <c r="O93" i="35" s="1"/>
  <c r="Q93" i="35" s="1"/>
  <c r="K94" i="35"/>
  <c r="O94" i="35" s="1"/>
  <c r="Q94" i="35" s="1"/>
  <c r="K95" i="35"/>
  <c r="O95" i="35" s="1"/>
  <c r="Q95" i="35" s="1"/>
  <c r="K96" i="35"/>
  <c r="O96" i="35" s="1"/>
  <c r="Q96" i="35" s="1"/>
  <c r="K97" i="35"/>
  <c r="O97" i="35" s="1"/>
  <c r="Q97" i="35" s="1"/>
  <c r="K98" i="35"/>
  <c r="O98" i="35" s="1"/>
  <c r="Q98" i="35" s="1"/>
  <c r="K99" i="35"/>
  <c r="O99" i="35" s="1"/>
  <c r="Q99" i="35" s="1"/>
  <c r="K100" i="35"/>
  <c r="O100" i="35" s="1"/>
  <c r="Q100" i="35" s="1"/>
  <c r="K101" i="35"/>
  <c r="O101" i="35" s="1"/>
  <c r="Q101" i="35" s="1"/>
  <c r="K102" i="35"/>
  <c r="O102" i="35" s="1"/>
  <c r="Q102" i="35" s="1"/>
  <c r="K103" i="35"/>
  <c r="O103" i="35" s="1"/>
  <c r="Q103" i="35" s="1"/>
  <c r="K104" i="35"/>
  <c r="O104" i="35" s="1"/>
  <c r="Q104" i="35" s="1"/>
  <c r="K105" i="35"/>
  <c r="O105" i="35" s="1"/>
  <c r="Q105" i="35" s="1"/>
  <c r="K106" i="35"/>
  <c r="O106" i="35" s="1"/>
  <c r="Q106" i="35" s="1"/>
  <c r="K107" i="35"/>
  <c r="O107" i="35" s="1"/>
  <c r="Q107" i="35" s="1"/>
  <c r="K108" i="35"/>
  <c r="O108" i="35" s="1"/>
  <c r="Q108" i="35" s="1"/>
  <c r="K109" i="35"/>
  <c r="O109" i="35" s="1"/>
  <c r="Q109" i="35" s="1"/>
  <c r="K110" i="35"/>
  <c r="O110" i="35" s="1"/>
  <c r="Q110" i="35" s="1"/>
  <c r="K111" i="35"/>
  <c r="O111" i="35" s="1"/>
  <c r="Q111" i="35" s="1"/>
  <c r="K112" i="35"/>
  <c r="O112" i="35" s="1"/>
  <c r="Q112" i="35" s="1"/>
  <c r="K113" i="35"/>
  <c r="O113" i="35" s="1"/>
  <c r="Q113" i="35" s="1"/>
  <c r="K114" i="35"/>
  <c r="O114" i="35" s="1"/>
  <c r="Q114" i="35" s="1"/>
  <c r="K115" i="35"/>
  <c r="O115" i="35" s="1"/>
  <c r="Q115" i="35" s="1"/>
  <c r="K116" i="35"/>
  <c r="O116" i="35" s="1"/>
  <c r="Q116" i="35" s="1"/>
  <c r="K117" i="35"/>
  <c r="O117" i="35" s="1"/>
  <c r="Q117" i="35" s="1"/>
  <c r="K118" i="35"/>
  <c r="O118" i="35" s="1"/>
  <c r="Q118" i="35" s="1"/>
  <c r="K119" i="35"/>
  <c r="O119" i="35" s="1"/>
  <c r="Q119" i="35" s="1"/>
  <c r="K120" i="35"/>
  <c r="O120" i="35" s="1"/>
  <c r="Q120" i="35" s="1"/>
  <c r="K121" i="35"/>
  <c r="O121" i="35" s="1"/>
  <c r="Q121" i="35" s="1"/>
  <c r="K122" i="35"/>
  <c r="O122" i="35" s="1"/>
  <c r="Q122" i="35" s="1"/>
  <c r="K123" i="35"/>
  <c r="O123" i="35" s="1"/>
  <c r="Q123" i="35" s="1"/>
  <c r="K124" i="35"/>
  <c r="O124" i="35" s="1"/>
  <c r="Q124" i="35" s="1"/>
  <c r="K125" i="35"/>
  <c r="O125" i="35" s="1"/>
  <c r="Q125" i="35" s="1"/>
  <c r="K126" i="35"/>
  <c r="O126" i="35" s="1"/>
  <c r="Q126" i="35" s="1"/>
  <c r="K127" i="35"/>
  <c r="O127" i="35" s="1"/>
  <c r="Q127" i="35" s="1"/>
  <c r="K128" i="35"/>
  <c r="O128" i="35" s="1"/>
  <c r="Q128" i="35" s="1"/>
  <c r="K129" i="35"/>
  <c r="O129" i="35" s="1"/>
  <c r="Q129" i="35" s="1"/>
  <c r="K130" i="35"/>
  <c r="O130" i="35" s="1"/>
  <c r="Q130" i="35" s="1"/>
  <c r="K131" i="35"/>
  <c r="O131" i="35" s="1"/>
  <c r="Q131" i="35" s="1"/>
  <c r="K132" i="35"/>
  <c r="O132" i="35" s="1"/>
  <c r="Q132" i="35" s="1"/>
  <c r="K133" i="35"/>
  <c r="O133" i="35" s="1"/>
  <c r="Q133" i="35" s="1"/>
  <c r="K134" i="35"/>
  <c r="O134" i="35" s="1"/>
  <c r="Q134" i="35" s="1"/>
  <c r="K135" i="35"/>
  <c r="O135" i="35" s="1"/>
  <c r="Q135" i="35" s="1"/>
  <c r="K136" i="35"/>
  <c r="O136" i="35" s="1"/>
  <c r="Q136" i="35" s="1"/>
  <c r="K137" i="35"/>
  <c r="O137" i="35" s="1"/>
  <c r="Q137" i="35" s="1"/>
  <c r="K138" i="35"/>
  <c r="O138" i="35" s="1"/>
  <c r="Q138" i="35" s="1"/>
  <c r="K139" i="35"/>
  <c r="O139" i="35" s="1"/>
  <c r="Q139" i="35" s="1"/>
  <c r="K140" i="35"/>
  <c r="O140" i="35" s="1"/>
  <c r="Q140" i="35" s="1"/>
  <c r="K141" i="35"/>
  <c r="O141" i="35" s="1"/>
  <c r="Q141" i="35" s="1"/>
  <c r="K142" i="35"/>
  <c r="O142" i="35" s="1"/>
  <c r="Q142" i="35" s="1"/>
  <c r="K143" i="35"/>
  <c r="O143" i="35" s="1"/>
  <c r="Q143" i="35" s="1"/>
  <c r="K144" i="35"/>
  <c r="O144" i="35" s="1"/>
  <c r="Q144" i="35" s="1"/>
  <c r="F85" i="35"/>
  <c r="F86" i="35"/>
  <c r="F87" i="35"/>
  <c r="F88" i="35"/>
  <c r="F89" i="35"/>
  <c r="F90" i="35"/>
  <c r="F91" i="35"/>
  <c r="F92" i="35"/>
  <c r="F93" i="35"/>
  <c r="F94" i="35"/>
  <c r="F95" i="35"/>
  <c r="F96" i="35"/>
  <c r="F97" i="35"/>
  <c r="F98" i="35"/>
  <c r="F99" i="35"/>
  <c r="F100" i="35"/>
  <c r="F101" i="35"/>
  <c r="F102" i="35"/>
  <c r="F103" i="35"/>
  <c r="F104" i="35"/>
  <c r="F105" i="35"/>
  <c r="F106" i="35"/>
  <c r="F107" i="35"/>
  <c r="F108" i="35"/>
  <c r="F109" i="35"/>
  <c r="F110" i="35"/>
  <c r="F111" i="35"/>
  <c r="F112" i="35"/>
  <c r="F113" i="35"/>
  <c r="F114" i="35"/>
  <c r="F115" i="35"/>
  <c r="F116" i="35"/>
  <c r="F117" i="35"/>
  <c r="F118" i="35"/>
  <c r="F119" i="35"/>
  <c r="F120" i="35"/>
  <c r="F121" i="35"/>
  <c r="F122" i="35"/>
  <c r="F123" i="35"/>
  <c r="F124" i="35"/>
  <c r="F125" i="35"/>
  <c r="F126" i="35"/>
  <c r="F127" i="35"/>
  <c r="F128" i="35"/>
  <c r="F129" i="35"/>
  <c r="F130" i="35"/>
  <c r="F131" i="35"/>
  <c r="F132" i="35"/>
  <c r="F133" i="35"/>
  <c r="F134" i="35"/>
  <c r="F135" i="35"/>
  <c r="F136" i="35"/>
  <c r="F137" i="35"/>
  <c r="F138" i="35"/>
  <c r="F139" i="35"/>
  <c r="F140" i="35"/>
  <c r="F141" i="35"/>
  <c r="F142" i="35"/>
  <c r="F143" i="35"/>
  <c r="C4" i="37"/>
  <c r="C3" i="37"/>
  <c r="C2" i="37"/>
  <c r="P33" i="35"/>
  <c r="P146" i="35"/>
  <c r="Q13" i="39"/>
  <c r="S13" i="39" s="1"/>
  <c r="Q12" i="39"/>
  <c r="S12" i="39" s="1"/>
  <c r="C5" i="35"/>
  <c r="C4" i="35"/>
  <c r="C3" i="35"/>
  <c r="C5" i="39"/>
  <c r="C4" i="39"/>
  <c r="C3" i="39"/>
  <c r="Q22" i="39"/>
  <c r="S22" i="39" s="1"/>
  <c r="Q23" i="39"/>
  <c r="S23" i="39" s="1"/>
  <c r="Q24" i="39"/>
  <c r="S24" i="39" s="1"/>
  <c r="Q25" i="39"/>
  <c r="S25" i="39" s="1"/>
  <c r="Q26" i="39"/>
  <c r="S26" i="39" s="1"/>
  <c r="Q27" i="39"/>
  <c r="S27" i="39" s="1"/>
  <c r="Q28" i="39"/>
  <c r="S28" i="39" s="1"/>
  <c r="Q29" i="39"/>
  <c r="S29" i="39" s="1"/>
  <c r="Q30" i="39"/>
  <c r="S30" i="39" s="1"/>
  <c r="Q31" i="39"/>
  <c r="S31" i="39" s="1"/>
  <c r="Q16" i="39"/>
  <c r="S16" i="39" s="1"/>
  <c r="Q14" i="39"/>
  <c r="C5" i="38"/>
  <c r="C4" i="38"/>
  <c r="K84" i="35"/>
  <c r="K83" i="35"/>
  <c r="K82" i="35"/>
  <c r="O82" i="35" s="1"/>
  <c r="K81" i="35"/>
  <c r="K80" i="35"/>
  <c r="K79" i="35"/>
  <c r="O79" i="35" s="1"/>
  <c r="K78" i="35"/>
  <c r="O78" i="35" s="1"/>
  <c r="K77" i="35"/>
  <c r="O77" i="35" s="1"/>
  <c r="K76" i="35"/>
  <c r="O76" i="35" s="1"/>
  <c r="K75" i="35"/>
  <c r="O75" i="35" s="1"/>
  <c r="K74" i="35"/>
  <c r="O74" i="35" s="1"/>
  <c r="K73" i="35"/>
  <c r="O73" i="35" s="1"/>
  <c r="K72" i="35"/>
  <c r="O72" i="35" s="1"/>
  <c r="K71" i="35"/>
  <c r="K70" i="35"/>
  <c r="O70" i="35" s="1"/>
  <c r="K69" i="35"/>
  <c r="O69" i="35" s="1"/>
  <c r="K68" i="35"/>
  <c r="K67" i="35"/>
  <c r="K66" i="35"/>
  <c r="O66" i="35" s="1"/>
  <c r="K65" i="35"/>
  <c r="O65" i="35" s="1"/>
  <c r="K64" i="35"/>
  <c r="K63" i="35"/>
  <c r="O63" i="35" s="1"/>
  <c r="K62" i="35"/>
  <c r="O62" i="35" s="1"/>
  <c r="K61" i="35"/>
  <c r="K60" i="35"/>
  <c r="K59" i="35"/>
  <c r="O59" i="35" s="1"/>
  <c r="K58" i="35"/>
  <c r="O58" i="35" s="1"/>
  <c r="K57" i="35"/>
  <c r="O57" i="35" s="1"/>
  <c r="K56" i="35"/>
  <c r="K55" i="35"/>
  <c r="K54" i="35"/>
  <c r="O54" i="35" s="1"/>
  <c r="K53" i="35"/>
  <c r="O53" i="35" s="1"/>
  <c r="K52" i="35"/>
  <c r="O52" i="35" s="1"/>
  <c r="K51" i="35"/>
  <c r="O51" i="35" s="1"/>
  <c r="K50" i="35"/>
  <c r="O50" i="35" s="1"/>
  <c r="K49" i="35"/>
  <c r="O49" i="35" s="1"/>
  <c r="K48" i="35"/>
  <c r="O47" i="35"/>
  <c r="K31" i="35"/>
  <c r="O31" i="35" s="1"/>
  <c r="Q31" i="35" s="1"/>
  <c r="K30" i="35"/>
  <c r="O30" i="35" s="1"/>
  <c r="Q30" i="35" s="1"/>
  <c r="K29" i="35"/>
  <c r="O29" i="35" s="1"/>
  <c r="Q29" i="35" s="1"/>
  <c r="K28" i="35"/>
  <c r="K27" i="35"/>
  <c r="K26" i="35"/>
  <c r="O26" i="35" s="1"/>
  <c r="Q26" i="35" s="1"/>
  <c r="K25" i="35"/>
  <c r="K24" i="35"/>
  <c r="O24" i="35" s="1"/>
  <c r="Q24" i="35" s="1"/>
  <c r="K23" i="35"/>
  <c r="O23" i="35" s="1"/>
  <c r="Q23" i="35" s="1"/>
  <c r="K22" i="35"/>
  <c r="O22" i="35" s="1"/>
  <c r="Q22" i="35" s="1"/>
  <c r="K21" i="35"/>
  <c r="K20" i="35"/>
  <c r="O20" i="35" s="1"/>
  <c r="Q20" i="35" s="1"/>
  <c r="K19" i="35"/>
  <c r="K18" i="35"/>
  <c r="K17" i="35"/>
  <c r="O17" i="35" s="1"/>
  <c r="Q17" i="35" s="1"/>
  <c r="K16" i="35"/>
  <c r="K15" i="35"/>
  <c r="K14" i="35"/>
  <c r="O14" i="35" s="1"/>
  <c r="Q14" i="35" s="1"/>
  <c r="O13" i="35"/>
  <c r="Q13" i="35" s="1"/>
  <c r="O12" i="35"/>
  <c r="Q12" i="35" s="1"/>
  <c r="Q15" i="39"/>
  <c r="S15" i="39" s="1"/>
  <c r="Q17" i="39"/>
  <c r="S17" i="39" s="1"/>
  <c r="Q18" i="39"/>
  <c r="S18" i="39" s="1"/>
  <c r="Q19" i="39"/>
  <c r="S19" i="39" s="1"/>
  <c r="Q20" i="39"/>
  <c r="S20" i="39" s="1"/>
  <c r="Q21" i="39"/>
  <c r="S21" i="39" s="1"/>
  <c r="R33" i="39"/>
  <c r="M21" i="34"/>
  <c r="I10" i="32"/>
  <c r="M10" i="32" s="1"/>
  <c r="N19" i="34"/>
  <c r="N17" i="34"/>
  <c r="N16" i="34"/>
  <c r="N15" i="34"/>
  <c r="N13" i="34"/>
  <c r="N12" i="34"/>
  <c r="N61" i="32"/>
  <c r="L61" i="33"/>
  <c r="G51" i="37"/>
  <c r="D15" i="23" s="1"/>
  <c r="L51" i="37"/>
  <c r="L37" i="37"/>
  <c r="F144"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33" i="35"/>
  <c r="K49" i="37"/>
  <c r="M49" i="37" s="1"/>
  <c r="K48" i="37"/>
  <c r="M48" i="37" s="1"/>
  <c r="K47" i="37"/>
  <c r="M47" i="37" s="1"/>
  <c r="K46" i="37"/>
  <c r="M46" i="37" s="1"/>
  <c r="K45" i="37"/>
  <c r="M45" i="37" s="1"/>
  <c r="K44" i="37"/>
  <c r="M44" i="37" s="1"/>
  <c r="K43" i="37"/>
  <c r="M43" i="37" s="1"/>
  <c r="K42" i="37"/>
  <c r="M42" i="37" s="1"/>
  <c r="K41" i="37"/>
  <c r="M41" i="37" s="1"/>
  <c r="K40" i="37"/>
  <c r="M40" i="37" s="1"/>
  <c r="K35" i="37"/>
  <c r="M35" i="37" s="1"/>
  <c r="K34" i="37"/>
  <c r="M34" i="37" s="1"/>
  <c r="K33" i="37"/>
  <c r="M33" i="37" s="1"/>
  <c r="K32" i="37"/>
  <c r="M32" i="37" s="1"/>
  <c r="K31" i="37"/>
  <c r="M31" i="37" s="1"/>
  <c r="K30" i="37"/>
  <c r="M30" i="37" s="1"/>
  <c r="K29" i="37"/>
  <c r="M29" i="37" s="1"/>
  <c r="K28" i="37"/>
  <c r="M28" i="37" s="1"/>
  <c r="K27" i="37"/>
  <c r="M27" i="37" s="1"/>
  <c r="K26" i="37"/>
  <c r="M26" i="37" s="1"/>
  <c r="K21" i="37"/>
  <c r="M21" i="37" s="1"/>
  <c r="K20" i="37"/>
  <c r="M20" i="37" s="1"/>
  <c r="K19" i="37"/>
  <c r="M19" i="37" s="1"/>
  <c r="K18" i="37"/>
  <c r="M18" i="37"/>
  <c r="K17" i="37"/>
  <c r="M17" i="37" s="1"/>
  <c r="K16" i="37"/>
  <c r="M16" i="37" s="1"/>
  <c r="K15" i="37"/>
  <c r="M15" i="37" s="1"/>
  <c r="K14" i="37"/>
  <c r="M14" i="37" s="1"/>
  <c r="K13" i="37"/>
  <c r="M13" i="37" s="1"/>
  <c r="K12" i="37"/>
  <c r="H21" i="34"/>
  <c r="D18" i="23" s="1"/>
  <c r="F18" i="23" s="1"/>
  <c r="I59" i="32"/>
  <c r="M59" i="32" s="1"/>
  <c r="O59" i="32" s="1"/>
  <c r="I58" i="32"/>
  <c r="M58" i="32" s="1"/>
  <c r="O58" i="32" s="1"/>
  <c r="I57" i="32"/>
  <c r="M57" i="32" s="1"/>
  <c r="O57" i="32" s="1"/>
  <c r="I56" i="32"/>
  <c r="M56" i="32" s="1"/>
  <c r="O56" i="32" s="1"/>
  <c r="I55" i="32"/>
  <c r="M55" i="32" s="1"/>
  <c r="O55" i="32" s="1"/>
  <c r="I54" i="32"/>
  <c r="M54" i="32" s="1"/>
  <c r="O54" i="32" s="1"/>
  <c r="I53" i="32"/>
  <c r="M53" i="32" s="1"/>
  <c r="O53" i="32" s="1"/>
  <c r="I52" i="32"/>
  <c r="M52" i="32" s="1"/>
  <c r="O52" i="32" s="1"/>
  <c r="I51" i="32"/>
  <c r="M51" i="32" s="1"/>
  <c r="O51" i="32" s="1"/>
  <c r="I50" i="32"/>
  <c r="M50" i="32" s="1"/>
  <c r="O50" i="32" s="1"/>
  <c r="I49" i="32"/>
  <c r="M49" i="32" s="1"/>
  <c r="O49" i="32" s="1"/>
  <c r="I48" i="32"/>
  <c r="M48" i="32" s="1"/>
  <c r="O48" i="32" s="1"/>
  <c r="I47" i="32"/>
  <c r="M47" i="32" s="1"/>
  <c r="O47" i="32" s="1"/>
  <c r="I46" i="32"/>
  <c r="M46" i="32" s="1"/>
  <c r="O46" i="32" s="1"/>
  <c r="I45" i="32"/>
  <c r="M45" i="32" s="1"/>
  <c r="O45" i="32" s="1"/>
  <c r="I44" i="32"/>
  <c r="M44" i="32" s="1"/>
  <c r="O44" i="32" s="1"/>
  <c r="I43" i="32"/>
  <c r="M43" i="32" s="1"/>
  <c r="O43" i="32" s="1"/>
  <c r="I42" i="32"/>
  <c r="M42" i="32" s="1"/>
  <c r="O42" i="32" s="1"/>
  <c r="I41" i="32"/>
  <c r="M41" i="32" s="1"/>
  <c r="O41" i="32" s="1"/>
  <c r="I40" i="32"/>
  <c r="M40" i="32" s="1"/>
  <c r="O40" i="32" s="1"/>
  <c r="I39" i="32"/>
  <c r="M39" i="32" s="1"/>
  <c r="O39" i="32" s="1"/>
  <c r="I38" i="32"/>
  <c r="M38" i="32" s="1"/>
  <c r="O38" i="32" s="1"/>
  <c r="I37" i="32"/>
  <c r="M37" i="32" s="1"/>
  <c r="O37" i="32" s="1"/>
  <c r="I36" i="32"/>
  <c r="M36" i="32" s="1"/>
  <c r="O36" i="32" s="1"/>
  <c r="I35" i="32"/>
  <c r="M35" i="32" s="1"/>
  <c r="O35" i="32" s="1"/>
  <c r="I34" i="32"/>
  <c r="M34" i="32" s="1"/>
  <c r="O34" i="32" s="1"/>
  <c r="I33" i="32"/>
  <c r="M33" i="32" s="1"/>
  <c r="O33" i="32" s="1"/>
  <c r="I32" i="32"/>
  <c r="M32" i="32" s="1"/>
  <c r="I31" i="32"/>
  <c r="M31" i="32" s="1"/>
  <c r="I30" i="32"/>
  <c r="M30" i="32" s="1"/>
  <c r="I29" i="32"/>
  <c r="M29" i="32" s="1"/>
  <c r="I28" i="32"/>
  <c r="M28" i="32" s="1"/>
  <c r="I27" i="32"/>
  <c r="I26" i="32"/>
  <c r="I25" i="32"/>
  <c r="I24" i="32"/>
  <c r="I23" i="32"/>
  <c r="I22" i="32"/>
  <c r="I21" i="32"/>
  <c r="M21" i="32" s="1"/>
  <c r="I20" i="32"/>
  <c r="M20" i="32" s="1"/>
  <c r="I19" i="32"/>
  <c r="I18" i="32"/>
  <c r="M18" i="32" s="1"/>
  <c r="I17" i="32"/>
  <c r="M17" i="32" s="1"/>
  <c r="I16" i="32"/>
  <c r="M16" i="32" s="1"/>
  <c r="I15" i="32"/>
  <c r="M15" i="32" s="1"/>
  <c r="I14" i="32"/>
  <c r="M14" i="32" s="1"/>
  <c r="I13" i="32"/>
  <c r="M13" i="32" s="1"/>
  <c r="I12" i="32"/>
  <c r="F33" i="2"/>
  <c r="F27" i="2"/>
  <c r="D15" i="2"/>
  <c r="G31" i="2"/>
  <c r="F31" i="2"/>
  <c r="C31" i="2"/>
  <c r="H15" i="2"/>
  <c r="J31" i="2"/>
  <c r="D8" i="2"/>
  <c r="D12" i="2"/>
  <c r="D19" i="2"/>
  <c r="D23" i="2"/>
  <c r="C33" i="2"/>
  <c r="H8" i="2"/>
  <c r="H12" i="2"/>
  <c r="C27" i="2"/>
  <c r="H19" i="2"/>
  <c r="G33" i="2"/>
  <c r="J33" i="2"/>
  <c r="G27" i="2"/>
  <c r="J27" i="2"/>
  <c r="H23" i="2"/>
  <c r="O21" i="32" l="1"/>
  <c r="M19" i="32"/>
  <c r="O19" i="32" s="1"/>
  <c r="O27" i="32"/>
  <c r="L21" i="34"/>
  <c r="N21" i="34"/>
  <c r="O29" i="32"/>
  <c r="O31" i="32"/>
  <c r="O32" i="32"/>
  <c r="O17" i="32"/>
  <c r="O18" i="32"/>
  <c r="O11" i="32"/>
  <c r="O13" i="32"/>
  <c r="O15" i="32"/>
  <c r="O16" i="32"/>
  <c r="O20" i="32"/>
  <c r="O22" i="32"/>
  <c r="O23" i="32"/>
  <c r="O24" i="32"/>
  <c r="O25" i="32"/>
  <c r="O26" i="32"/>
  <c r="O12" i="32"/>
  <c r="O28" i="32"/>
  <c r="O14" i="32"/>
  <c r="O30" i="32"/>
  <c r="I61" i="32"/>
  <c r="M61" i="33"/>
  <c r="F16" i="23"/>
  <c r="M37" i="37"/>
  <c r="M51" i="37"/>
  <c r="K51" i="37"/>
  <c r="K37" i="37"/>
  <c r="K23" i="37"/>
  <c r="M12" i="37"/>
  <c r="M23" i="37" s="1"/>
  <c r="F15" i="23"/>
  <c r="F146" i="35"/>
  <c r="K146" i="35"/>
  <c r="O71" i="35"/>
  <c r="Q71" i="35" s="1"/>
  <c r="O81" i="35"/>
  <c r="Q81" i="35" s="1"/>
  <c r="O84" i="35"/>
  <c r="Q84" i="35" s="1"/>
  <c r="Q69" i="35"/>
  <c r="Q50" i="35"/>
  <c r="O48" i="35"/>
  <c r="Q48" i="35" s="1"/>
  <c r="Q72" i="35"/>
  <c r="O60" i="35"/>
  <c r="Q60" i="35" s="1"/>
  <c r="Q59" i="35"/>
  <c r="Q47" i="35"/>
  <c r="O83" i="35"/>
  <c r="Q83" i="35" s="1"/>
  <c r="Q57" i="35"/>
  <c r="O18" i="35"/>
  <c r="Q18" i="35" s="1"/>
  <c r="O10" i="32"/>
  <c r="K61" i="33"/>
  <c r="Q77" i="35"/>
  <c r="O21" i="35"/>
  <c r="Q21" i="35" s="1"/>
  <c r="Q66" i="35"/>
  <c r="O19" i="35"/>
  <c r="Q19" i="35" s="1"/>
  <c r="O64" i="35"/>
  <c r="Q64" i="35" s="1"/>
  <c r="Q54" i="35"/>
  <c r="Q78" i="35"/>
  <c r="Q79" i="35"/>
  <c r="O56" i="35"/>
  <c r="Q56" i="35" s="1"/>
  <c r="Q76" i="35"/>
  <c r="Q65" i="35"/>
  <c r="O55" i="35"/>
  <c r="Q55" i="35" s="1"/>
  <c r="Q63" i="35"/>
  <c r="O67" i="35"/>
  <c r="Q67" i="35" s="1"/>
  <c r="O25" i="35"/>
  <c r="Q25" i="35" s="1"/>
  <c r="Q51" i="35"/>
  <c r="O46" i="35"/>
  <c r="Q52" i="35"/>
  <c r="O61" i="35"/>
  <c r="Q61" i="35" s="1"/>
  <c r="Q53" i="35"/>
  <c r="Q73" i="35"/>
  <c r="Q74" i="35"/>
  <c r="Q49" i="35"/>
  <c r="Q62" i="35"/>
  <c r="Q75" i="35"/>
  <c r="Q58" i="35"/>
  <c r="Q70" i="35"/>
  <c r="Q82" i="35"/>
  <c r="O68" i="35"/>
  <c r="Q68" i="35" s="1"/>
  <c r="O80" i="35"/>
  <c r="Q80" i="35" s="1"/>
  <c r="O16" i="35"/>
  <c r="Q16" i="35" s="1"/>
  <c r="O28" i="35"/>
  <c r="Q28" i="35" s="1"/>
  <c r="O15" i="35"/>
  <c r="Q15" i="35" s="1"/>
  <c r="O27" i="35"/>
  <c r="Q27" i="35" s="1"/>
  <c r="K33" i="35"/>
  <c r="K35" i="35" s="1"/>
  <c r="Q33" i="39"/>
  <c r="S14" i="39"/>
  <c r="M33" i="39"/>
  <c r="S33" i="39" l="1"/>
  <c r="S35" i="39" s="1"/>
  <c r="S37" i="39" s="1"/>
  <c r="D17" i="23"/>
  <c r="F17" i="23" s="1"/>
  <c r="M61" i="32"/>
  <c r="O61" i="32"/>
  <c r="Q33" i="35"/>
  <c r="Q46" i="35"/>
  <c r="Q146" i="35" s="1"/>
  <c r="O146" i="35"/>
  <c r="K148" i="35"/>
  <c r="D14" i="23" s="1"/>
  <c r="O33" i="35"/>
  <c r="M35" i="39"/>
  <c r="M37" i="39" s="1"/>
  <c r="D13" i="23" s="1"/>
  <c r="F14" i="23" l="1"/>
  <c r="D20" i="23" l="1"/>
  <c r="F13" i="23"/>
  <c r="F20" i="23" s="1"/>
</calcChain>
</file>

<file path=xl/sharedStrings.xml><?xml version="1.0" encoding="utf-8"?>
<sst xmlns="http://schemas.openxmlformats.org/spreadsheetml/2006/main" count="463" uniqueCount="286">
  <si>
    <t>Instructions for Completing a Claim under the Smart Regions Enterprise Innovation Scheme (Smart Regions) Stream 2: Innovative Clusters Grant</t>
  </si>
  <si>
    <t>Important: Claim forms are updated regularly as part of our continuous improvement process. Do not use a saved copy. Always download the latest version from:</t>
  </si>
  <si>
    <t>https://www.enterprise-ireland.com/en/supports/claims</t>
  </si>
  <si>
    <t>Claim Checklist</t>
  </si>
  <si>
    <t>•  Read this checklist carefully before submitting your claim.
•  To avoid delays or the return of your claim, submit all supporting documentation as outlined in the checklist.
•  Submit all supporting documentation in accordance with the itemised instructions provided for each category below.</t>
  </si>
  <si>
    <t>•  Read this tab carefully before submitting your claim.
•  To avoid delays or the return of your claim, submit all documentation in the format outlined.
•  Submit all supporting documentation in accordance with the itemised instructions provided for each category below.</t>
  </si>
  <si>
    <t>Salaries &amp; Overheads</t>
  </si>
  <si>
    <r>
      <rPr>
        <b/>
        <sz val="12"/>
        <rFont val="Calibri"/>
        <family val="2"/>
        <scheme val="minor"/>
      </rPr>
      <t>Salaries:</t>
    </r>
    <r>
      <rPr>
        <sz val="12"/>
        <rFont val="Calibri"/>
        <family val="2"/>
        <scheme val="minor"/>
      </rPr>
      <t xml:space="preserve">
•  Refer to your Letter of Offer to confirm whether funding for this category has been approved.
•  Personnel must be employed directly by the Grantee Company on fixed-term or permanent contracts.
•  Contracts must confirm employment by the Grantee Company and include the employee's name, job title, location, start date, salary, and contract type (fixed-term or permanent). 
•  Funding is limited to key management and key technical personnel directly responsible for delivering the project or specific project activities. Approved roles must be clearly defined    and have responsibilities assigned in relation to the work programme. 
•  Only salary costs relating to time spent on the project are eligible. 
•  Time spent by employees attending trade fairs is not eligible for funding and cannot be claimed.
</t>
    </r>
    <r>
      <rPr>
        <b/>
        <sz val="12"/>
        <rFont val="Calibri"/>
        <family val="2"/>
        <scheme val="minor"/>
      </rPr>
      <t>Overheads Note:</t>
    </r>
    <r>
      <rPr>
        <sz val="12"/>
        <rFont val="Calibri"/>
        <family val="2"/>
        <scheme val="minor"/>
      </rPr>
      <t xml:space="preserve">
•  Refer to your Letter of Offer to confirm whether overhead funding has been approved.
•  Please note that the costs of administration, finance, IT support, and similar functions are considered overheads and are covered by the overhead allowance.
•  Overheads are calculated as a percentage of certified salary costs; therefore, no supporting documentation is required for overheads.</t>
    </r>
  </si>
  <si>
    <t>Travel &amp; Subsistence</t>
  </si>
  <si>
    <t>Trade Fairs</t>
  </si>
  <si>
    <t>•  Refer to your Letter of Offer to confirm whether funding for this category has been approved.
•  Only approved trade fairs are eligible.</t>
  </si>
  <si>
    <t>•  Refer to your Letter of Offer to confirm whether funding for this category has been approved.
•  Eligible activities include awareness events, promotional materials, and website costs (excluding website design) directly related to the Smart Regions project.
•  Ineligible activities include catering costs, equipment and ICT purchases, and non-specific project costs such as general website updates.</t>
  </si>
  <si>
    <t>Organisation of Training Programmes</t>
  </si>
  <si>
    <r>
      <t xml:space="preserve">•  Refer to your Letter of Offer to confirm whether funding for this category has been approved.
</t>
    </r>
    <r>
      <rPr>
        <sz val="12"/>
        <color theme="1"/>
        <rFont val="Calibri"/>
        <family val="2"/>
      </rPr>
      <t xml:space="preserve">•  Enterprise Ireland support is limited to the first €900 per consultant day, inclusive of travel and all other associated expenses.
</t>
    </r>
    <r>
      <rPr>
        <sz val="12"/>
        <color theme="1"/>
        <rFont val="Calibri"/>
        <family val="2"/>
        <scheme val="minor"/>
      </rPr>
      <t>•  Where multiple consultancy firms are engaged, the daily limit applies separately to each firm.</t>
    </r>
  </si>
  <si>
    <t>•  Refer to your Letter of Offer to confirm whether funding for this category has been approved.
•  Funding is available at up to 50% of eligible expenditure incurred and paid by the Grantee Company.
•  The commercial lease/licence must be in the name of the Grantee Company.</t>
  </si>
  <si>
    <t>Progress Report</t>
  </si>
  <si>
    <r>
      <rPr>
        <sz val="12"/>
        <color theme="1"/>
        <rFont val="Calibri"/>
        <family val="2"/>
        <scheme val="minor"/>
      </rPr>
      <t>•  Submit a Progress Report with each claim detailing progress made to date.</t>
    </r>
    <r>
      <rPr>
        <b/>
        <sz val="12"/>
        <color theme="1"/>
        <rFont val="Calibri"/>
        <family val="2"/>
        <scheme val="minor"/>
      </rPr>
      <t xml:space="preserve">
•  </t>
    </r>
    <r>
      <rPr>
        <sz val="12"/>
        <color theme="1"/>
        <rFont val="Calibri"/>
        <family val="2"/>
        <scheme val="minor"/>
      </rPr>
      <t>This report is separate from the KPI Performance Request Report required by the Project and Portfolio Management Centre (PPM)</t>
    </r>
  </si>
  <si>
    <t>Declaration of Compliance i.e. Directors Statement</t>
  </si>
  <si>
    <t>ERDF Requirements</t>
  </si>
  <si>
    <t>•  The Smart Regions Enterprise Innovation Scheme is co-funded by the Government of Ireland and the European Union through the European Regional Development Fund (ERDF) under the Southern, Eastern and Midland Regional Programme 2021-2027 and the Northern and Western Regional Programme 2021-2027.
•  Refer to your Letter of Offer for the funding conditions applicable to your project.
•  Compliance with CPR Regulation (EU) 2021/1060, together with all applicable national and EU regulations and guidance, is a condition of funding.</t>
  </si>
  <si>
    <t>Claim Contact Name:</t>
  </si>
  <si>
    <t>Claim Contact Email Address:</t>
  </si>
  <si>
    <t>Claim Contact Number:</t>
  </si>
  <si>
    <t>Grantee Company Name:</t>
  </si>
  <si>
    <t>Project Number (see Letter of Offer):</t>
  </si>
  <si>
    <t>PPM Project Number:</t>
  </si>
  <si>
    <t>Start Date of Claim Period:</t>
  </si>
  <si>
    <t>End Date of Claim Period:</t>
  </si>
  <si>
    <t>Is this the Final Claim:</t>
  </si>
  <si>
    <t>Please Select…</t>
  </si>
  <si>
    <t>Failure to submit any of the required documents will result in the claim being returned.</t>
  </si>
  <si>
    <t>Mandatory Requirements</t>
  </si>
  <si>
    <t>The Items below should be submitted with your claim</t>
  </si>
  <si>
    <t>Items Attached to Claim</t>
  </si>
  <si>
    <t>Submit a completed Progress Report with your claim. 
Use the template provided in this workbook.</t>
  </si>
  <si>
    <t>Please confirm…</t>
  </si>
  <si>
    <t>Declaration of Compliance, 
i.e. Directors Statement</t>
  </si>
  <si>
    <r>
      <t xml:space="preserve">Submit the Directors Statement on Grantee company-headed paper.
The statement must be signed by the Managing Director or two Company Directors. 
</t>
    </r>
    <r>
      <rPr>
        <b/>
        <sz val="10"/>
        <color theme="1"/>
        <rFont val="Arial"/>
        <family val="2"/>
      </rPr>
      <t xml:space="preserve">
See Signature notes on Claim Requirements Tab.</t>
    </r>
  </si>
  <si>
    <t>Required for grants approved in excess of €400,000. Please use the template provided on our website.</t>
  </si>
  <si>
    <t>Tax Clearance</t>
  </si>
  <si>
    <r>
      <rPr>
        <b/>
        <sz val="10"/>
        <color theme="1"/>
        <rFont val="Arial"/>
        <family val="2"/>
      </rPr>
      <t xml:space="preserve">Tax Clearance must be valid both at the time of claim submission and at the payment stage.
</t>
    </r>
    <r>
      <rPr>
        <sz val="10"/>
        <color theme="1"/>
        <rFont val="Arial"/>
        <family val="2"/>
      </rPr>
      <t xml:space="preserve">
Provide your PPSN/TRN and TCAN for verification.</t>
    </r>
  </si>
  <si>
    <r>
      <t>PPSN/TRN</t>
    </r>
    <r>
      <rPr>
        <sz val="10"/>
        <color theme="1"/>
        <rFont val="Arial"/>
        <family val="2"/>
      </rPr>
      <t xml:space="preserve"> :</t>
    </r>
  </si>
  <si>
    <t>TCAN:</t>
  </si>
  <si>
    <t>Bank Details</t>
  </si>
  <si>
    <t>Enterprise Ireland makes all payments by Electronic Fund Transfer (EFT). Submit bank details if:
▪ This is the first claim;
▪ EFT details have changed; or
▪ Bank details have not been verified by Enterprise Ireland within the previous two years.
If EFT details are required, please email:</t>
  </si>
  <si>
    <t>Ensure that email is forwarded as instructed if applicable</t>
  </si>
  <si>
    <t>Bank.Confirmation@enterprise-ireland.com</t>
  </si>
  <si>
    <t>Please provide a redacted bank statement showing:
▪ Grantee Company Name (as per Letter of Offer)
▪ Bank Name
▪ IBAN
Enterprise Ireland may contact you to confirm the last four digits of the IBAN.</t>
  </si>
  <si>
    <t>Employment Contracts</t>
  </si>
  <si>
    <r>
      <t xml:space="preserve">Submit employment contracts for all employees included in the claim, including any replacement employees.
</t>
    </r>
    <r>
      <rPr>
        <b/>
        <sz val="10"/>
        <color rgb="FF000000"/>
        <rFont val="Arial"/>
        <family val="2"/>
      </rPr>
      <t>See Signature &amp; Itemisation notes on the Claim Requirements Tab.</t>
    </r>
  </si>
  <si>
    <t>Payslips</t>
  </si>
  <si>
    <r>
      <t xml:space="preserve">Submit the </t>
    </r>
    <r>
      <rPr>
        <b/>
        <sz val="10"/>
        <color rgb="FF000000"/>
        <rFont val="Arial"/>
        <family val="2"/>
      </rPr>
      <t>most recent payslip</t>
    </r>
    <r>
      <rPr>
        <sz val="10"/>
        <color rgb="FF000000"/>
        <rFont val="Arial"/>
        <family val="2"/>
      </rPr>
      <t xml:space="preserve"> for each employee included in the claim at the time of submission.
</t>
    </r>
    <r>
      <rPr>
        <b/>
        <sz val="10"/>
        <color rgb="FF000000"/>
        <rFont val="Arial"/>
        <family val="2"/>
      </rPr>
      <t>See Itemisation notes on Claim Requirements Tab.</t>
    </r>
  </si>
  <si>
    <t>Proof of Payment (POP)</t>
  </si>
  <si>
    <r>
      <t xml:space="preserve">Submit the corresponding bank statement covering the same pay period as the payslips.
</t>
    </r>
    <r>
      <rPr>
        <b/>
        <sz val="10"/>
        <rFont val="Arial"/>
        <family val="2"/>
      </rPr>
      <t>See Itemisation and Proof of Payment notes on Claim Requirements Tab.</t>
    </r>
  </si>
  <si>
    <t>Payroll Listing/Batch Payroll</t>
  </si>
  <si>
    <r>
      <t xml:space="preserve">Required where salaries are paid as a batch payment. This is not required if salaries are shown as individual transactions on the bank statement.
The payroll listing must show the </t>
    </r>
    <r>
      <rPr>
        <b/>
        <sz val="10"/>
        <rFont val="Arial"/>
        <family val="2"/>
      </rPr>
      <t>name of the employees</t>
    </r>
    <r>
      <rPr>
        <sz val="10"/>
        <rFont val="Arial"/>
        <family val="2"/>
      </rPr>
      <t xml:space="preserve"> included in the claim and the </t>
    </r>
    <r>
      <rPr>
        <b/>
        <sz val="10"/>
        <rFont val="Arial"/>
        <family val="2"/>
      </rPr>
      <t>monetary values</t>
    </r>
    <r>
      <rPr>
        <sz val="10"/>
        <rFont val="Arial"/>
        <family val="2"/>
      </rPr>
      <t xml:space="preserve"> </t>
    </r>
    <r>
      <rPr>
        <b/>
        <sz val="10"/>
        <rFont val="Arial"/>
        <family val="2"/>
      </rPr>
      <t>for all employees</t>
    </r>
    <r>
      <rPr>
        <sz val="10"/>
        <rFont val="Arial"/>
        <family val="2"/>
      </rPr>
      <t xml:space="preserve"> included in the payroll to correspond to the payment shown on the bank statement.
The names of employees not included in the claim may be redacted.</t>
    </r>
  </si>
  <si>
    <t>Task Assignment Letter</t>
  </si>
  <si>
    <r>
      <t xml:space="preserve">A completed Task Assignment Letter must be provided for each employee included in the claim.
</t>
    </r>
    <r>
      <rPr>
        <b/>
        <sz val="10"/>
        <rFont val="Arial"/>
        <family val="2"/>
      </rPr>
      <t>See Signature &amp; Itemisation notes on Claim Requirements Tab.</t>
    </r>
  </si>
  <si>
    <t>Itinerary Emails</t>
  </si>
  <si>
    <r>
      <t xml:space="preserve">For Flights, Rail or Ferry, please submit the </t>
    </r>
    <r>
      <rPr>
        <b/>
        <sz val="10"/>
        <rFont val="Arial"/>
        <family val="2"/>
      </rPr>
      <t>original itinerary confirmation email received at the time of booking only</t>
    </r>
    <r>
      <rPr>
        <sz val="10"/>
        <rFont val="Arial"/>
        <family val="2"/>
      </rPr>
      <t xml:space="preserve"> (no proof of payment is required for itinerary emails). 
The itinerary email must include the passenger name, destination, travel dates, booking cost, and the date and time of booking.
Do not submit any expense reports/invoices/receipts or proof of payment for mileage or subsistence.
See Itemisation notes on Claim Requirements Tab.</t>
    </r>
  </si>
  <si>
    <t>Invoices</t>
  </si>
  <si>
    <r>
      <t xml:space="preserve">Please provide copies of invoices relating to approved trade fair attendance, exhibition fees, and stand set-up costs.
</t>
    </r>
    <r>
      <rPr>
        <b/>
        <sz val="10"/>
        <color rgb="FF000000"/>
        <rFont val="Arial"/>
        <family val="2"/>
      </rPr>
      <t>See Itemisation notes on Claim Requirements Tab.</t>
    </r>
  </si>
  <si>
    <t>Proof of Payment</t>
  </si>
  <si>
    <r>
      <t xml:space="preserve">For each invoice claimed, you must submit a copy of Bank or Company Credit Card Statement as proof of payment taking note of the proof of payment requirements (listed left). 
</t>
    </r>
    <r>
      <rPr>
        <b/>
        <sz val="10"/>
        <rFont val="Arial"/>
        <family val="2"/>
      </rPr>
      <t>See Itemisation and Proof of Payment notes on Claim Requirements Tab.</t>
    </r>
  </si>
  <si>
    <t>Promotional Activities</t>
  </si>
  <si>
    <r>
      <t xml:space="preserve">Please provide copies of invoices relating to approved promotional activities.
</t>
    </r>
    <r>
      <rPr>
        <b/>
        <sz val="10"/>
        <color rgb="FF000000"/>
        <rFont val="Arial"/>
        <family val="2"/>
      </rPr>
      <t>See Itemisation notes on Claim Requirements Tab.</t>
    </r>
  </si>
  <si>
    <t>Training Programmes</t>
  </si>
  <si>
    <r>
      <t xml:space="preserve">Please submit copies of trainer invoices with the claim.
Invoices must clearly state the work undertaken, the daily rate charged, and the number of days worked.
</t>
    </r>
    <r>
      <rPr>
        <b/>
        <sz val="10"/>
        <rFont val="Arial"/>
        <family val="2"/>
      </rPr>
      <t>See Itemisation notes on Claim Requirements Tab.</t>
    </r>
  </si>
  <si>
    <t>Rental Space</t>
  </si>
  <si>
    <t xml:space="preserve">Lease/Rental Agreement
</t>
  </si>
  <si>
    <r>
      <t xml:space="preserve">The commercial lease or licence agreement must be in the name of the Grantee Company.
</t>
    </r>
    <r>
      <rPr>
        <b/>
        <sz val="10"/>
        <rFont val="Arial"/>
        <family val="2"/>
      </rPr>
      <t>See Itemisation notes on Claim Requirements Tab.</t>
    </r>
  </si>
  <si>
    <r>
      <t xml:space="preserve">Please submit copies of all relevant invoices with the claim.
</t>
    </r>
    <r>
      <rPr>
        <b/>
        <sz val="10"/>
        <rFont val="Arial"/>
        <family val="2"/>
      </rPr>
      <t>See Itemisation notes on Claim Requirements Tab.</t>
    </r>
  </si>
  <si>
    <t>Failure to comply with the Claim Requirements will result in the claim being returned.</t>
  </si>
  <si>
    <t>Document Signature Requirements</t>
  </si>
  <si>
    <t>Please ensure that the document complies with the requirements outlined below:</t>
  </si>
  <si>
    <t>Examples include:
 •  Directors Statement
 •  Employment Contract
 •  Task Assignment Letter</t>
  </si>
  <si>
    <r>
      <t xml:space="preserve">Where a document requires a signature, only the following forms of signature will be accepted:
</t>
    </r>
    <r>
      <rPr>
        <b/>
        <sz val="10"/>
        <color rgb="FF00B050"/>
        <rFont val="Arial"/>
        <family val="2"/>
      </rPr>
      <t>✅</t>
    </r>
    <r>
      <rPr>
        <b/>
        <sz val="10"/>
        <color theme="1"/>
        <rFont val="Arial"/>
        <family val="2"/>
      </rPr>
      <t xml:space="preserve"> Original handwritten signature</t>
    </r>
    <r>
      <rPr>
        <sz val="10"/>
        <color theme="1"/>
        <rFont val="Arial"/>
        <family val="2"/>
      </rPr>
      <t xml:space="preserve">
OR
</t>
    </r>
    <r>
      <rPr>
        <b/>
        <sz val="10"/>
        <color rgb="FF00B050"/>
        <rFont val="Arial"/>
        <family val="2"/>
      </rPr>
      <t>✅</t>
    </r>
    <r>
      <rPr>
        <sz val="10"/>
        <color theme="1"/>
        <rFont val="Arial"/>
        <family val="2"/>
      </rPr>
      <t xml:space="preserve"> </t>
    </r>
    <r>
      <rPr>
        <b/>
        <sz val="10"/>
        <color theme="1"/>
        <rFont val="Arial"/>
        <family val="2"/>
      </rPr>
      <t>Electronic signature completed through DocuSign (including the audit trail)</t>
    </r>
    <r>
      <rPr>
        <sz val="10"/>
        <color theme="1"/>
        <rFont val="Arial"/>
        <family val="2"/>
      </rPr>
      <t xml:space="preserve">
The following will not be accepted:
</t>
    </r>
    <r>
      <rPr>
        <sz val="10"/>
        <color rgb="FFFF0000"/>
        <rFont val="Arial"/>
        <family val="2"/>
      </rPr>
      <t>❌</t>
    </r>
    <r>
      <rPr>
        <sz val="10"/>
        <color theme="1"/>
        <rFont val="Arial"/>
        <family val="2"/>
      </rPr>
      <t xml:space="preserve"> Typed names
</t>
    </r>
    <r>
      <rPr>
        <sz val="10"/>
        <color rgb="FFFF0000"/>
        <rFont val="Arial"/>
        <family val="2"/>
      </rPr>
      <t>❌</t>
    </r>
    <r>
      <rPr>
        <sz val="10"/>
        <color theme="1"/>
        <rFont val="Arial"/>
        <family val="2"/>
      </rPr>
      <t xml:space="preserve"> Signatures copied and pasted into a document
</t>
    </r>
    <r>
      <rPr>
        <sz val="10"/>
        <color rgb="FFFF0000"/>
        <rFont val="Arial"/>
        <family val="2"/>
      </rPr>
      <t>❌</t>
    </r>
    <r>
      <rPr>
        <sz val="10"/>
        <color theme="1"/>
        <rFont val="Arial"/>
        <family val="2"/>
      </rPr>
      <t xml:space="preserve"> Image files of signatures inserted into a document
</t>
    </r>
    <r>
      <rPr>
        <sz val="10"/>
        <color rgb="FFFF0000"/>
        <rFont val="Arial"/>
        <family val="2"/>
      </rPr>
      <t>❌</t>
    </r>
    <r>
      <rPr>
        <sz val="10"/>
        <color theme="1"/>
        <rFont val="Arial"/>
        <family val="2"/>
      </rPr>
      <t xml:space="preserve"> Signatures completed using unsupported electronic signature platforms</t>
    </r>
  </si>
  <si>
    <t>Proof of Payment Requirements</t>
  </si>
  <si>
    <t>Eligible Documents include:
 •  Bank Statement
 •  Online Banking Screenshot**
 •  Balance &amp; Transaction Report**
 •  Credit Card Statement</t>
  </si>
  <si>
    <r>
      <t xml:space="preserve">Where proof of payment is required, a bank statement or equivalent official banking document must be provided. The document must clearly display:
</t>
    </r>
    <r>
      <rPr>
        <b/>
        <sz val="10"/>
        <color rgb="FF00B050"/>
        <rFont val="Arial"/>
        <family val="2"/>
      </rPr>
      <t>✅</t>
    </r>
    <r>
      <rPr>
        <sz val="10"/>
        <color theme="1"/>
        <rFont val="Arial"/>
        <family val="2"/>
      </rPr>
      <t xml:space="preserve"> Account holder's name**
</t>
    </r>
    <r>
      <rPr>
        <b/>
        <sz val="10"/>
        <color rgb="FF00B050"/>
        <rFont val="Arial"/>
        <family val="2"/>
      </rPr>
      <t>✅</t>
    </r>
    <r>
      <rPr>
        <sz val="10"/>
        <color theme="1"/>
        <rFont val="Arial"/>
        <family val="2"/>
      </rPr>
      <t xml:space="preserve"> IBAN (or full account number where applicable)
</t>
    </r>
    <r>
      <rPr>
        <b/>
        <sz val="10"/>
        <color rgb="FF00B050"/>
        <rFont val="Arial"/>
        <family val="2"/>
      </rPr>
      <t>✅</t>
    </r>
    <r>
      <rPr>
        <sz val="10"/>
        <color theme="1"/>
        <rFont val="Arial"/>
        <family val="2"/>
      </rPr>
      <t xml:space="preserve"> Evidence of the payment transaction
</t>
    </r>
    <r>
      <rPr>
        <b/>
        <sz val="10"/>
        <color rgb="FF00B050"/>
        <rFont val="Arial"/>
        <family val="2"/>
      </rPr>
      <t>✅</t>
    </r>
    <r>
      <rPr>
        <sz val="10"/>
        <color theme="1"/>
        <rFont val="Arial"/>
        <family val="2"/>
      </rPr>
      <t xml:space="preserve"> Date of payment
</t>
    </r>
    <r>
      <rPr>
        <b/>
        <sz val="10"/>
        <color theme="1"/>
        <rFont val="Arial"/>
        <family val="2"/>
      </rPr>
      <t>**</t>
    </r>
    <r>
      <rPr>
        <sz val="10"/>
        <color theme="1"/>
        <rFont val="Arial"/>
        <family val="2"/>
      </rPr>
      <t xml:space="preserve"> </t>
    </r>
    <r>
      <rPr>
        <b/>
        <sz val="10"/>
        <color theme="1"/>
        <rFont val="Arial"/>
        <family val="2"/>
      </rPr>
      <t>Important Note:</t>
    </r>
    <r>
      <rPr>
        <sz val="10"/>
        <color theme="1"/>
        <rFont val="Arial"/>
        <family val="2"/>
      </rPr>
      <t xml:space="preserve"> Some documents generated through online banking services may display the account number/IBAN but do not show the account holder's name. Where proof of payment is provided in this format, you must also submit a </t>
    </r>
    <r>
      <rPr>
        <b/>
        <sz val="10"/>
        <color theme="1"/>
        <rFont val="Arial"/>
        <family val="2"/>
      </rPr>
      <t>bank statement header</t>
    </r>
    <r>
      <rPr>
        <sz val="10"/>
        <color theme="1"/>
        <rFont val="Arial"/>
        <family val="2"/>
      </rPr>
      <t xml:space="preserve"> showing the account holder's name and corresponding IBAN/account number for verification purposes.</t>
    </r>
  </si>
  <si>
    <t>Itemising the Claim</t>
  </si>
  <si>
    <t>Please ensure that all supporting documentation complies with the requirements outlined below:</t>
  </si>
  <si>
    <t>See Column A of each cost category (e.g. Salaries, Travel, Trade Fair, etc.).</t>
  </si>
  <si>
    <r>
      <t xml:space="preserve">Each entry has a </t>
    </r>
    <r>
      <rPr>
        <b/>
        <sz val="10"/>
        <color theme="1"/>
        <rFont val="Arial"/>
        <family val="2"/>
      </rPr>
      <t>pre-populated Item No.</t>
    </r>
    <r>
      <rPr>
        <sz val="10"/>
        <color theme="1"/>
        <rFont val="Arial"/>
        <family val="2"/>
      </rPr>
      <t xml:space="preserve"> in Column A of the relevant cost category.
Please clearly reference the assigned Item No. on all supporting documents and transactions submitted in support of the claim.
Example: For the Promotional cost category, the first entry is assigned Item No. 501.
Supporting documents should be labelled as follows:
 • Item 501 - Invoice
 • Item 501 - Proof of Payment (POP)
 • Item 501 - Beside the relevant transaction as per bank statement</t>
    </r>
  </si>
  <si>
    <t>Company Name:</t>
  </si>
  <si>
    <t>Project No.:</t>
  </si>
  <si>
    <t>PPM Project No.:</t>
  </si>
  <si>
    <t>Salary Costs for this claim</t>
  </si>
  <si>
    <t>FOR INTERNAL ENTERPRISE IRELAND USE ONLY</t>
  </si>
  <si>
    <t>Use a separate line for each person. Note that ONLY staff on the grantee payroll are eligible for support.</t>
  </si>
  <si>
    <t>Ensure that the overhead rate you are claiming is in line with the approved rate as per your Letter of Offer.</t>
  </si>
  <si>
    <t>Item No.</t>
  </si>
  <si>
    <t>Accounting 
Code 
Reference</t>
  </si>
  <si>
    <t>Employee Name</t>
  </si>
  <si>
    <t>Role</t>
  </si>
  <si>
    <t>Gross Salary as per payslip</t>
  </si>
  <si>
    <t>Number of Days in this claim period</t>
  </si>
  <si>
    <t>Task Assigment Letter %</t>
  </si>
  <si>
    <t>Amount Paid</t>
  </si>
  <si>
    <t>Claimed Costs</t>
  </si>
  <si>
    <t>Salary Costs Disallowed</t>
  </si>
  <si>
    <t>Eligible Total Costs</t>
  </si>
  <si>
    <t>Comments</t>
  </si>
  <si>
    <t>Bank holidays 2023 - 2029</t>
  </si>
  <si>
    <t>R1234</t>
  </si>
  <si>
    <t>Joe Bloggs</t>
  </si>
  <si>
    <t>Smart Regions Technical Engineer</t>
  </si>
  <si>
    <t>Monthly</t>
  </si>
  <si>
    <t>Not Paid By Grantee</t>
  </si>
  <si>
    <t>Contractor</t>
  </si>
  <si>
    <t>Salaries Differ</t>
  </si>
  <si>
    <t>Subtotal:</t>
  </si>
  <si>
    <t>Overheads @ 15%</t>
  </si>
  <si>
    <t>Total Salaries &amp; Overheads</t>
  </si>
  <si>
    <t xml:space="preserve"> </t>
  </si>
  <si>
    <r>
      <t xml:space="preserve">International Travel Only - Flight, Ferry, Rail Expenditure </t>
    </r>
    <r>
      <rPr>
        <b/>
        <sz val="14"/>
        <color rgb="FF002060"/>
        <rFont val="Calibri"/>
        <family val="2"/>
        <scheme val="minor"/>
      </rPr>
      <t>(Mileage is below)</t>
    </r>
  </si>
  <si>
    <t>Accounting Code Reference</t>
  </si>
  <si>
    <t>Destination and purpose/reason for your journey</t>
  </si>
  <si>
    <r>
      <t xml:space="preserve">Select Travel Type
</t>
    </r>
    <r>
      <rPr>
        <sz val="10"/>
        <rFont val="Arial"/>
        <family val="2"/>
      </rPr>
      <t>(Drop down menu)</t>
    </r>
  </si>
  <si>
    <t>Cost</t>
  </si>
  <si>
    <t>Departure Date
 from Ireland
 (dd/mm/yyyy)</t>
  </si>
  <si>
    <t>Departure Time
(24hr format e.g.13:00)</t>
  </si>
  <si>
    <t>Arrival Date
 from Ireland
 (dd/mm/yyyy)</t>
  </si>
  <si>
    <t>Arrival Time
(24hr format e.g.13:00)</t>
  </si>
  <si>
    <t>Subsistence costs claimed</t>
  </si>
  <si>
    <t>Travel Costs Disallowed</t>
  </si>
  <si>
    <t>Travel to London, UK to attend {Insert Name} event for purposes of training seminar for Smart Regions Project</t>
  </si>
  <si>
    <t>Flight</t>
  </si>
  <si>
    <t>Total:</t>
  </si>
  <si>
    <t>International  Subsistence:</t>
  </si>
  <si>
    <t>Total International T&amp;S Claim:</t>
  </si>
  <si>
    <t>Mileage</t>
  </si>
  <si>
    <t>Kilometres</t>
  </si>
  <si>
    <r>
      <t xml:space="preserve">Cost
</t>
    </r>
    <r>
      <rPr>
        <b/>
        <sz val="10"/>
        <rFont val="Calibri"/>
        <family val="2"/>
        <scheme val="minor"/>
      </rPr>
      <t>€0.60 per Kilometre</t>
    </r>
  </si>
  <si>
    <t>Departure Date
from home/office
 (dd/mm/yyyy)</t>
  </si>
  <si>
    <t>Arrival Date
to home/office
 (dd/mm/yyyy)</t>
  </si>
  <si>
    <r>
      <t xml:space="preserve">Insert URL showing Route Plan
</t>
    </r>
    <r>
      <rPr>
        <sz val="11"/>
        <color theme="1"/>
        <rFont val="Calibri"/>
        <family val="2"/>
        <scheme val="minor"/>
      </rPr>
      <t xml:space="preserve"> (e.g. Google maps)</t>
    </r>
  </si>
  <si>
    <t xml:space="preserve">Travel Costs Disallowed
</t>
  </si>
  <si>
    <t xml:space="preserve">Eligible Total Costs </t>
  </si>
  <si>
    <t>Grant Admin Comments</t>
  </si>
  <si>
    <t>Travel from HQ to Enterprise Ireland, Dublin (return), to attend Regional Event for Smart Regions Project</t>
  </si>
  <si>
    <t>https://www.google.com/maps/EircodeA-EircodeB</t>
  </si>
  <si>
    <t>Total Subsistence</t>
  </si>
  <si>
    <t>Total T&amp;S:</t>
  </si>
  <si>
    <t>Trade Fair - Approved Trade Fair only are eligible for support</t>
  </si>
  <si>
    <t>Only approved trade fairs are eligible.</t>
  </si>
  <si>
    <t>Trade Fair Attendance/Exhibition Fees:</t>
  </si>
  <si>
    <t>Name of Trade Fair</t>
  </si>
  <si>
    <t>Location</t>
  </si>
  <si>
    <t>Invoice No.</t>
  </si>
  <si>
    <t>Invoice Date</t>
  </si>
  <si>
    <t>Amt Paid
(Ex VAT)</t>
  </si>
  <si>
    <t>Costs Disallowed</t>
  </si>
  <si>
    <t>Showcase Ireland</t>
  </si>
  <si>
    <t>RDS, Dublin, Ireland</t>
  </si>
  <si>
    <t>Stand Set-Up and Installation Costs:</t>
  </si>
  <si>
    <t>Details</t>
  </si>
  <si>
    <t xml:space="preserve">Trade Fair Overheads/Sundries: </t>
  </si>
  <si>
    <t>This may include awareness events, promotional material and website costs (excluding design).</t>
  </si>
  <si>
    <t>Supplier</t>
  </si>
  <si>
    <t>Description &amp; Purpose</t>
  </si>
  <si>
    <t>Invoice Number</t>
  </si>
  <si>
    <t>Amount Paid
(ex VAT)</t>
  </si>
  <si>
    <t>Insert Name of Co</t>
  </si>
  <si>
    <t>Update to website to promote event occurring Feb 26</t>
  </si>
  <si>
    <t xml:space="preserve"> External daily rates may vary, but Enterprise Ireland support is limited to a maximum of €900 per day including all travel and other costs</t>
  </si>
  <si>
    <t>External Trainer/Consultant</t>
  </si>
  <si>
    <t>Role/Function</t>
  </si>
  <si>
    <t>Daily Rate
(Max of €900)</t>
  </si>
  <si>
    <t>Number of Days</t>
  </si>
  <si>
    <t>Amount Paid
(Ex VAT)</t>
  </si>
  <si>
    <t>Insert Name of Firm</t>
  </si>
  <si>
    <t>Expert training - Design &amp; Innovation for SR Project</t>
  </si>
  <si>
    <t xml:space="preserve">In column A, number each line item.  This Item No should be written on all supporting documents for cross referencing purposes. </t>
  </si>
  <si>
    <t>Annual Rent, Description (location, desk space/office etc)  &amp; Purpose</t>
  </si>
  <si>
    <t>Start Date of Lease Period</t>
  </si>
  <si>
    <t>Expiry Date of Lease Period</t>
  </si>
  <si>
    <t>Costs Disallowed
(Manual Entry)</t>
  </si>
  <si>
    <t>Eligible Total Costs (Calculated)</t>
  </si>
  <si>
    <t>€60,000 p/a - Office Space - hosting all work activities for SR Project</t>
  </si>
  <si>
    <t>Smart Regions (Enterprise Innovation Scheme)</t>
  </si>
  <si>
    <t>Project Number:</t>
  </si>
  <si>
    <t>Company Contact Name:</t>
  </si>
  <si>
    <t>Contact Email Address:</t>
  </si>
  <si>
    <t>Document Date:</t>
  </si>
  <si>
    <t>1. Project Objectives:</t>
  </si>
  <si>
    <t>What did you want out of the project? Project abstract and objectives</t>
  </si>
  <si>
    <t>2. Project Activities:</t>
  </si>
  <si>
    <t xml:space="preserve">Describe the high-level activities and work carried out to date, building on work done in any previous claim.  Please include details of work undertaken as part of the salaries, 
training programmes, promotional activities, trade fairs and consultancy engagement. Include activities undertaken by the cluster in the claim period. Please Insert illustrative 
photographs or reports from Consultants – before and after. </t>
  </si>
  <si>
    <t>3. Key Achievements/Milestones</t>
  </si>
  <si>
    <t>List the outcomes of the work to date: summarise KPI target vs actual including follow up actions, and  timeframe for completion. What activities and benefits were delivered 
through this grant to the cluster members?</t>
  </si>
  <si>
    <t>4. Project Impacts</t>
  </si>
  <si>
    <t>List the key impacts, outcomes &amp; benefits for the company (DAC/CLG). Is the project having the desired impact and on track? Will the company utilise the full grant or will 
some part get cancelled?  Include cluster size and any details on membership (company size, sector)</t>
  </si>
  <si>
    <t>5. Overall Summary</t>
  </si>
  <si>
    <t>Are there any issues that need to be raised at this point in relation to the project?</t>
  </si>
  <si>
    <t>Remove this text and replace with Company Letterhead</t>
  </si>
  <si>
    <t>Smart Regions (Enterprise Innovation Scheme) 
Northern &amp; Western, Southern, Eastern &amp; Midland Regional Programme 21-27</t>
  </si>
  <si>
    <t>Beneficiary Declaration of Compliance i.e. Directors Statement</t>
  </si>
  <si>
    <t>Grant Rate %: (see Letter of Offer):</t>
  </si>
  <si>
    <t>Claim No.:</t>
  </si>
  <si>
    <t>In accordance with the above Project Number, under which a Smart Regions (Enterprise Innovation Scheme) Grant was approved for the above-named Grantee Company, I/We hereby apply for the grant amount detailed below.
The following amounts have been incurred and paid by the Grantee Company to date, are exclusive of VAT, and are in accordance with the books and records of the Grantee Company.</t>
  </si>
  <si>
    <t>The cells below are auto-populated, do not edit.</t>
  </si>
  <si>
    <t>Expenditure</t>
  </si>
  <si>
    <t>Grant Rate</t>
  </si>
  <si>
    <t>Salaries and overheads</t>
  </si>
  <si>
    <t>Trade Fair</t>
  </si>
  <si>
    <t>Rent</t>
  </si>
  <si>
    <t>TOTALS:</t>
  </si>
  <si>
    <t xml:space="preserve">1. I/We declare that, the costs included in this claim have not been included in previous claims submitted to </t>
  </si>
  <si>
    <t xml:space="preserve">    Enterprise Ireland, any other Government Agency, the EU, or for any grant.</t>
  </si>
  <si>
    <t xml:space="preserve">2. Foreign currency amounts have been converted to euro using the rate of exchange at the date of payment </t>
  </si>
  <si>
    <t xml:space="preserve">    and thus represent the actual euro cost paid.  </t>
  </si>
  <si>
    <t>3. The expenditure relates solely to eligible activities as set out in the Grant Agreement (Letter of Offer) for this project.</t>
  </si>
  <si>
    <t>4. The expenditure has been incurred and paid within the eligibility period specified in the Grant Agreement (Letter of Offer).</t>
  </si>
  <si>
    <t>5. The expenditure has not been, and will not be, presented for co-funding from any other European funding programme.</t>
  </si>
  <si>
    <t xml:space="preserve">6. The expenditure has not been presented in a previous declaration of expenditure against this project. </t>
  </si>
  <si>
    <t>7. The expenditure has been checked to ensure there is no duplication of invoices or salary costs.</t>
  </si>
  <si>
    <t>8. The expenditure is supported by documentation sufficient to provide a complete audit trail.</t>
  </si>
  <si>
    <t>The information contained within this claim documentation is true, accurate and complete.</t>
  </si>
  <si>
    <t xml:space="preserve">I/We confirm that: </t>
  </si>
  <si>
    <t xml:space="preserve">a) I/We have complied with our own data protection obligations in respect of the personal data that I/We supply to </t>
  </si>
  <si>
    <t>Enterprise Ireland and that I/We are entitled to disclose such personal data to Enterprise Ireland; and</t>
  </si>
  <si>
    <t>b) I/We will ensure that a copy of Enterprise Ireland’s data protection notice, available to view at:</t>
  </si>
  <si>
    <r>
      <t xml:space="preserve"> </t>
    </r>
    <r>
      <rPr>
        <b/>
        <sz val="10"/>
        <color rgb="FF0000E1"/>
        <rFont val="Arial"/>
        <family val="2"/>
      </rPr>
      <t>https://www.enterprise-ireland.com/en/Legal/GDPR/</t>
    </r>
  </si>
  <si>
    <t>is sent to data subjects (e.g. our employees) whose personal data I/We provide to Enterprise Ireland.</t>
  </si>
  <si>
    <t>Yours faithfully</t>
  </si>
  <si>
    <t>To be signed by Managing Director or Two Directors</t>
  </si>
  <si>
    <t>1.  Name &amp; Title:</t>
  </si>
  <si>
    <t>2.  Name &amp; Title:</t>
  </si>
  <si>
    <t>Insert Signature 1:</t>
  </si>
  <si>
    <t>Insert Signature 2:</t>
  </si>
  <si>
    <t>Date:</t>
  </si>
  <si>
    <t>Claim Checklist for Smart Regions co-funded under European Regional Development Fund (ERDF)</t>
  </si>
  <si>
    <t>* Autopopulated</t>
  </si>
  <si>
    <t>Project Number (confirmed in Letter of Offer):</t>
  </si>
  <si>
    <t>Company's webpage displays Government of Ireland and EU logos with funding statement.</t>
  </si>
  <si>
    <t>Company's social media displays Government of Ireland and EU logos with funding statement.</t>
  </si>
  <si>
    <t>If funding is less than €500,000, an A3 Poster should be on display in a prominent position acknowledging ERDF  co-funding</t>
  </si>
  <si>
    <t>If funding is greater than €500,000, a permanent plaque should be on display in a prominent position acknowledging ERDF co-funding</t>
  </si>
  <si>
    <t>Company's webpage shows project description, aims and results.</t>
  </si>
  <si>
    <t xml:space="preserve">Supporting evidence of either a separate accounting system or an adequate accounting code for all transactions relating to the project
 </t>
  </si>
  <si>
    <t>Logos are provided by our Smart Regions Team:</t>
  </si>
  <si>
    <t>smartregions@enterprise-ireland.com</t>
  </si>
  <si>
    <t>Procurement</t>
  </si>
  <si>
    <t>For all contracts valued between €5,000 to €49,999 (excluding VAT), although there is no requirement to advertise on eTenders or elsewhere, the principle of transparency and non-discrimination still needs to be satisfied. Request for quotes (3 written quotes)</t>
  </si>
  <si>
    <t xml:space="preserve">For all contracts valued from €50,000 to EU Threshold (excluding VAT), although there is no requirement to advertise on eTenders or elsewhere, the principle of transparency and non-discrimination still needs to be satisfied. </t>
  </si>
  <si>
    <t>Copies of the selection and evaluation of suppliers</t>
  </si>
  <si>
    <t>Copies of all evidence in relation to public procurement is to be uploaded. From advertisement to suppliers to the contract awarded.</t>
  </si>
  <si>
    <t>Freedom of Information Act applies.</t>
  </si>
  <si>
    <t>SUMMARY OF EXPENDITURE</t>
  </si>
  <si>
    <t>Amount Claimed by Client</t>
  </si>
  <si>
    <t>Amount Recommended for Payment</t>
  </si>
  <si>
    <t>Trainee Costs</t>
  </si>
  <si>
    <t>Wages</t>
  </si>
  <si>
    <t>Subsistence</t>
  </si>
  <si>
    <t>Travel</t>
  </si>
  <si>
    <t>Total</t>
  </si>
  <si>
    <t>Internal Trainers Costs</t>
  </si>
  <si>
    <t>External Trainer &amp; Course Costs</t>
  </si>
  <si>
    <t>Total Amount Claimed</t>
  </si>
  <si>
    <t>Total Amount Recommended</t>
  </si>
  <si>
    <t>Disallowed</t>
  </si>
  <si>
    <t>Deferred</t>
  </si>
  <si>
    <t>Approved</t>
  </si>
  <si>
    <t>€</t>
  </si>
  <si>
    <t>Internal Trainers</t>
  </si>
  <si>
    <t>Promotional:</t>
  </si>
  <si>
    <t>Trade Fairs:</t>
  </si>
  <si>
    <t>Organisation of Training Programmes:</t>
  </si>
  <si>
    <t>Rental of Project Space:</t>
  </si>
  <si>
    <t>Progress Report:</t>
  </si>
  <si>
    <t>Travel &amp; Subsistence:</t>
  </si>
  <si>
    <t>Salaries &amp; Overheads:</t>
  </si>
  <si>
    <t>Claim Requirements:</t>
  </si>
  <si>
    <t>•  Refer to your Letter of Offer to confirm whether funding for this category has been approved.
•  Claims may only be made for company employees.
•  Travel and subsistence costs must be wholly and exclusively incurred for the implementation of the approved project.
•  Attendance at trade fairs may be claimed only where approved in the Letter of Offer.
•  All travel and subsistence claims are subject to Enterprise Ireland's current rates. Please refer to the Travel &amp; Subsistence tab for further information on eligible rates.</t>
  </si>
  <si>
    <r>
      <t xml:space="preserve">•  Complete the Claim Workbook as instructed. 
•  The Directors Statement must be signed using either </t>
    </r>
    <r>
      <rPr>
        <b/>
        <sz val="12"/>
        <color theme="0"/>
        <rFont val="Calibri"/>
        <family val="2"/>
        <scheme val="minor"/>
      </rPr>
      <t xml:space="preserve">original handwritten signatures or signatures via DocuSign only.
</t>
    </r>
    <r>
      <rPr>
        <sz val="12"/>
        <color theme="0"/>
        <rFont val="Calibri"/>
        <family val="2"/>
        <scheme val="minor"/>
      </rPr>
      <t xml:space="preserve">•  Images or copies of signatures are not accepted and will result in the claim being returned.
•  Print, sign, and scan the Directors Statement on </t>
    </r>
    <r>
      <rPr>
        <b/>
        <sz val="12"/>
        <color theme="0"/>
        <rFont val="Calibri"/>
        <family val="2"/>
        <scheme val="minor"/>
      </rPr>
      <t>Grantee company-headed paper</t>
    </r>
    <r>
      <rPr>
        <sz val="12"/>
        <color theme="0"/>
        <rFont val="Calibri"/>
        <family val="2"/>
        <scheme val="minor"/>
      </rPr>
      <t>. 
•  Submit the signed PDF, completed Excel claim form, and all supporting documentation to the Project and Portfolio Management Centre (PPM) as outlined on the website.</t>
    </r>
  </si>
  <si>
    <t>Independent Accountants Report</t>
  </si>
  <si>
    <t>Payroll Frequency</t>
  </si>
  <si>
    <t>Annual 
Salary 
(Max €100k)</t>
  </si>
  <si>
    <t>Start Date of this claim period
(dd/mm/yyyy)</t>
  </si>
  <si>
    <t>End Date of this claim period
(dd/mm/yyyy)</t>
  </si>
  <si>
    <t>Daily Rate (Max €273.97/day)</t>
  </si>
  <si>
    <r>
      <t xml:space="preserve">Use a separate line for each person. Note that ONLY staff on the grantee payroll are eligible for support.
</t>
    </r>
    <r>
      <rPr>
        <b/>
        <sz val="11"/>
        <rFont val="Calibri"/>
        <family val="2"/>
        <scheme val="minor"/>
      </rPr>
      <t>Provide details of the location and the purpose/reason of travel</t>
    </r>
    <r>
      <rPr>
        <sz val="11"/>
        <rFont val="Calibri"/>
        <family val="2"/>
        <scheme val="minor"/>
      </rPr>
      <t xml:space="preserve">.
</t>
    </r>
    <r>
      <rPr>
        <b/>
        <sz val="11"/>
        <rFont val="Calibri"/>
        <family val="2"/>
        <scheme val="minor"/>
      </rPr>
      <t>Please ensure travel is claimed in chronological order.</t>
    </r>
  </si>
  <si>
    <t>Provide details of staff that travelled and purpose/reason of travel.</t>
  </si>
  <si>
    <t>Provide details of mileage if using private car (mileage is inclusive of fuel, do not submit fuel cost separately).</t>
  </si>
  <si>
    <r>
      <t xml:space="preserve">Provide Route plan showing distance travelled.
</t>
    </r>
    <r>
      <rPr>
        <b/>
        <sz val="11"/>
        <rFont val="Calibri"/>
        <family val="2"/>
        <scheme val="minor"/>
      </rPr>
      <t>Please ensure travel is claimed in chronological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</si>
</sst>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quot;€&quot;* #,##0.00_-;_-&quot;€&quot;* &quot;-&quot;??_-;_-@_-"/>
    <numFmt numFmtId="43" formatCode="_-* #,##0.00_-;\-* #,##0.00_-;_-* &quot;-&quot;??_-;_-@_-"/>
    <numFmt numFmtId="164" formatCode="_-&quot;€&quot;* #,##0_-;\-&quot;€&quot;* #,##0_-;_-&quot;€&quot;* &quot;-&quot;??_-;_-@_-"/>
    <numFmt numFmtId="165" formatCode="&quot;€&quot;#,##0.00"/>
    <numFmt numFmtId="166" formatCode="_-[$€-2]\ * #,##0.00_-;\-[$€-2]\ * #,##0.00_-;_-[$€-2]\ * &quot;-&quot;??_-;_-@_-"/>
    <numFmt numFmtId="167" formatCode="_-[$€-1809]* #,##0.00_-;\-[$€-1809]* #,##0.00_-;_-[$€-1809]* &quot;-&quot;??_-;_-@_-"/>
    <numFmt numFmtId="168" formatCode="dd/mm/yyyy;@"/>
    <numFmt numFmtId="169" formatCode="0.0"/>
    <numFmt numFmtId="170" formatCode="_-* #,##0_-;\-* #,##0_-;_-* &quot;-&quot;??_-;_-@_-"/>
  </numFmts>
  <fonts count="77" x14ac:knownFonts="1">
    <font>
      <sz val="11"/>
      <color theme="1"/>
      <name val="Calibri"/>
      <family val="2"/>
      <scheme val="minor"/>
    </font>
    <font>
      <sz val="11"/>
      <color rgb="FF006100"/>
      <name val="Calibri"/>
      <family val="2"/>
      <scheme val="minor"/>
    </font>
    <font>
      <b/>
      <sz val="11"/>
      <color rgb="FFFA7D00"/>
      <name val="Calibri"/>
      <family val="2"/>
      <scheme val="minor"/>
    </font>
    <font>
      <sz val="11"/>
      <color theme="0"/>
      <name val="Calibri"/>
      <family val="2"/>
      <scheme val="minor"/>
    </font>
    <font>
      <sz val="10"/>
      <name val="Arial"/>
      <family val="2"/>
    </font>
    <font>
      <b/>
      <sz val="14"/>
      <color theme="0"/>
      <name val="Calibri"/>
      <family val="2"/>
      <scheme val="minor"/>
    </font>
    <font>
      <b/>
      <sz val="11"/>
      <color theme="0"/>
      <name val="Calibri"/>
      <family val="2"/>
      <scheme val="minor"/>
    </font>
    <font>
      <sz val="11"/>
      <name val="Calibri"/>
      <family val="2"/>
      <scheme val="minor"/>
    </font>
    <font>
      <b/>
      <sz val="11"/>
      <name val="Calibri"/>
      <family val="2"/>
      <scheme val="minor"/>
    </font>
    <font>
      <b/>
      <sz val="12"/>
      <color theme="0"/>
      <name val="Calibri"/>
      <family val="2"/>
      <scheme val="minor"/>
    </font>
    <font>
      <b/>
      <i/>
      <sz val="1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0"/>
      <name val="Calibri"/>
      <family val="2"/>
      <scheme val="minor"/>
    </font>
    <font>
      <sz val="10"/>
      <name val="Calibri"/>
      <family val="2"/>
      <scheme val="minor"/>
    </font>
    <font>
      <sz val="12"/>
      <name val="Calibri"/>
      <family val="2"/>
      <scheme val="minor"/>
    </font>
    <font>
      <b/>
      <sz val="22"/>
      <color rgb="FF006100"/>
      <name val="Calibri"/>
      <family val="2"/>
      <scheme val="minor"/>
    </font>
    <font>
      <sz val="10"/>
      <name val="Arial"/>
      <family val="2"/>
    </font>
    <font>
      <sz val="10"/>
      <name val="Verdana"/>
      <family val="2"/>
    </font>
    <font>
      <b/>
      <sz val="10"/>
      <name val="Arial"/>
      <family val="2"/>
    </font>
    <font>
      <b/>
      <sz val="10"/>
      <color theme="1"/>
      <name val="Arial"/>
      <family val="2"/>
    </font>
    <font>
      <u/>
      <sz val="11"/>
      <color theme="10"/>
      <name val="Calibri"/>
      <family val="2"/>
      <scheme val="minor"/>
    </font>
    <font>
      <b/>
      <sz val="10"/>
      <color theme="0"/>
      <name val="Arial"/>
      <family val="2"/>
    </font>
    <font>
      <sz val="10"/>
      <color theme="1"/>
      <name val="Arial"/>
      <family val="2"/>
    </font>
    <font>
      <b/>
      <sz val="10"/>
      <color rgb="FF0000E1"/>
      <name val="Arial"/>
      <family val="2"/>
    </font>
    <font>
      <u/>
      <sz val="10"/>
      <name val="Arial"/>
      <family val="2"/>
    </font>
    <font>
      <b/>
      <sz val="10"/>
      <color rgb="FF000000"/>
      <name val="Arial"/>
      <family val="2"/>
    </font>
    <font>
      <sz val="10"/>
      <color rgb="FF000000"/>
      <name val="Arial"/>
      <family val="2"/>
    </font>
    <font>
      <b/>
      <u/>
      <sz val="11"/>
      <color rgb="FF0000E1"/>
      <name val="Calibri"/>
      <family val="2"/>
      <scheme val="minor"/>
    </font>
    <font>
      <b/>
      <sz val="14"/>
      <color theme="1"/>
      <name val="Calibri"/>
      <family val="2"/>
      <scheme val="minor"/>
    </font>
    <font>
      <sz val="12"/>
      <color theme="1"/>
      <name val="Calibri"/>
      <family val="2"/>
      <scheme val="minor"/>
    </font>
    <font>
      <sz val="10"/>
      <color rgb="FF0000E1"/>
      <name val="Arial"/>
      <family val="2"/>
    </font>
    <font>
      <b/>
      <sz val="12"/>
      <color theme="1"/>
      <name val="Calibri"/>
      <family val="2"/>
      <scheme val="minor"/>
    </font>
    <font>
      <b/>
      <sz val="12"/>
      <name val="Calibri"/>
      <family val="2"/>
      <scheme val="minor"/>
    </font>
    <font>
      <sz val="12"/>
      <color theme="1"/>
      <name val="Calibri"/>
      <family val="2"/>
    </font>
    <font>
      <b/>
      <sz val="10"/>
      <color rgb="FFFA7D00"/>
      <name val="Arial"/>
      <family val="2"/>
    </font>
    <font>
      <b/>
      <i/>
      <sz val="10"/>
      <color theme="1"/>
      <name val="Arial"/>
      <family val="2"/>
    </font>
    <font>
      <sz val="10"/>
      <color theme="0"/>
      <name val="Arial"/>
      <family val="2"/>
    </font>
    <font>
      <sz val="8"/>
      <name val="Arial"/>
      <family val="2"/>
    </font>
    <font>
      <b/>
      <sz val="11"/>
      <color theme="0"/>
      <name val="Arial"/>
      <family val="2"/>
    </font>
    <font>
      <b/>
      <sz val="14"/>
      <name val="Calibri"/>
      <family val="2"/>
      <scheme val="minor"/>
    </font>
    <font>
      <sz val="8"/>
      <color theme="1"/>
      <name val="Arial"/>
      <family val="2"/>
    </font>
    <font>
      <sz val="8"/>
      <name val="Calibri"/>
      <family val="2"/>
      <scheme val="minor"/>
    </font>
    <font>
      <b/>
      <i/>
      <sz val="9"/>
      <color theme="1"/>
      <name val="Calibri"/>
      <family val="2"/>
      <scheme val="minor"/>
    </font>
    <font>
      <b/>
      <sz val="16"/>
      <name val="Calibri"/>
      <family val="2"/>
      <scheme val="minor"/>
    </font>
    <font>
      <sz val="10"/>
      <color rgb="FF0000E1"/>
      <name val="Calibri"/>
      <family val="2"/>
      <scheme val="minor"/>
    </font>
    <font>
      <b/>
      <sz val="26"/>
      <color rgb="FF006100"/>
      <name val="Calibri"/>
      <family val="2"/>
      <scheme val="minor"/>
    </font>
    <font>
      <b/>
      <sz val="10"/>
      <color theme="9" tint="-0.499984740745262"/>
      <name val="Calibri"/>
      <family val="2"/>
      <scheme val="minor"/>
    </font>
    <font>
      <i/>
      <sz val="11"/>
      <color rgb="FF808080"/>
      <name val="Calibri"/>
      <family val="2"/>
      <scheme val="minor"/>
    </font>
    <font>
      <i/>
      <sz val="11"/>
      <name val="Calibri"/>
      <family val="2"/>
      <scheme val="minor"/>
    </font>
    <font>
      <b/>
      <sz val="11"/>
      <name val="Arial"/>
      <family val="2"/>
    </font>
    <font>
      <i/>
      <sz val="10"/>
      <name val="Arial"/>
      <family val="2"/>
    </font>
    <font>
      <b/>
      <sz val="16"/>
      <color theme="1"/>
      <name val="Calibri"/>
      <family val="2"/>
      <scheme val="minor"/>
    </font>
    <font>
      <b/>
      <sz val="10"/>
      <color theme="0"/>
      <name val="Calibri"/>
      <family val="2"/>
      <scheme val="minor"/>
    </font>
    <font>
      <b/>
      <sz val="10"/>
      <color rgb="FF006100"/>
      <name val="Calibri"/>
      <family val="2"/>
      <scheme val="minor"/>
    </font>
    <font>
      <sz val="8"/>
      <color theme="1"/>
      <name val="Calibri"/>
      <family val="2"/>
      <scheme val="minor"/>
    </font>
    <font>
      <b/>
      <sz val="8"/>
      <name val="Arial"/>
      <family val="2"/>
    </font>
    <font>
      <sz val="10"/>
      <color rgb="FF7030A0"/>
      <name val="Arial"/>
      <family val="2"/>
    </font>
    <font>
      <sz val="11"/>
      <color rgb="FF7030A0"/>
      <name val="Calibri"/>
      <family val="2"/>
      <scheme val="minor"/>
    </font>
    <font>
      <b/>
      <sz val="18"/>
      <color rgb="FF006100"/>
      <name val="Calibri"/>
      <family val="2"/>
      <scheme val="minor"/>
    </font>
    <font>
      <sz val="18"/>
      <color theme="1"/>
      <name val="Calibri"/>
      <family val="2"/>
      <scheme val="minor"/>
    </font>
    <font>
      <b/>
      <i/>
      <sz val="11"/>
      <color theme="1"/>
      <name val="Calibri"/>
      <family val="2"/>
      <scheme val="minor"/>
    </font>
    <font>
      <sz val="12"/>
      <color rgb="FF000000"/>
      <name val="Calibri"/>
      <family val="2"/>
      <scheme val="minor"/>
    </font>
    <font>
      <b/>
      <i/>
      <sz val="11"/>
      <name val="Calibri"/>
      <family val="2"/>
    </font>
    <font>
      <sz val="10"/>
      <color rgb="FFFF0000"/>
      <name val="Arial"/>
      <family val="2"/>
    </font>
    <font>
      <b/>
      <sz val="10"/>
      <color rgb="FF00B050"/>
      <name val="Arial"/>
      <family val="2"/>
    </font>
    <font>
      <b/>
      <sz val="9"/>
      <color theme="1"/>
      <name val="Arial"/>
      <family val="2"/>
    </font>
    <font>
      <sz val="12"/>
      <color theme="0"/>
      <name val="Calibri"/>
      <family val="2"/>
      <scheme val="minor"/>
    </font>
    <font>
      <b/>
      <u/>
      <sz val="12"/>
      <color theme="0"/>
      <name val="Calibri"/>
      <family val="2"/>
      <scheme val="minor"/>
    </font>
    <font>
      <b/>
      <sz val="18"/>
      <color rgb="FF9F2B68"/>
      <name val="Calibri"/>
      <family val="2"/>
      <scheme val="minor"/>
    </font>
    <font>
      <sz val="18"/>
      <color rgb="FF9F2B68"/>
      <name val="Calibri"/>
      <family val="2"/>
      <scheme val="minor"/>
    </font>
    <font>
      <b/>
      <sz val="18"/>
      <color theme="0"/>
      <name val="Calibri"/>
      <family val="2"/>
      <scheme val="minor"/>
    </font>
    <font>
      <sz val="18"/>
      <color theme="0"/>
      <name val="Calibri"/>
      <family val="2"/>
      <scheme val="minor"/>
    </font>
    <font>
      <b/>
      <sz val="14"/>
      <color rgb="FF002060"/>
      <name val="Calibri"/>
      <family val="2"/>
      <scheme val="minor"/>
    </font>
    <font>
      <sz val="16"/>
      <color theme="0"/>
      <name val="Arial"/>
      <family val="2"/>
    </font>
    <font>
      <b/>
      <sz val="10"/>
      <color theme="1"/>
      <name val="Calibri"/>
      <family val="2"/>
      <scheme val="minor"/>
    </font>
  </fonts>
  <fills count="24">
    <fill>
      <patternFill patternType="none"/>
    </fill>
    <fill>
      <patternFill patternType="gray125"/>
    </fill>
    <fill>
      <patternFill patternType="solid">
        <fgColor rgb="FFC6EFCE"/>
      </patternFill>
    </fill>
    <fill>
      <patternFill patternType="solid">
        <fgColor rgb="FFF2F2F2"/>
      </patternFill>
    </fill>
    <fill>
      <patternFill patternType="solid">
        <fgColor theme="4"/>
      </patternFill>
    </fill>
    <fill>
      <patternFill patternType="solid">
        <fgColor theme="0"/>
        <bgColor indexed="64"/>
      </patternFill>
    </fill>
    <fill>
      <patternFill patternType="solid">
        <fgColor theme="4" tint="-0.249977111117893"/>
        <bgColor indexed="64"/>
      </patternFill>
    </fill>
    <fill>
      <patternFill patternType="solid">
        <fgColor theme="5"/>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99FFCC"/>
        <bgColor indexed="64"/>
      </patternFill>
    </fill>
    <fill>
      <patternFill patternType="solid">
        <fgColor theme="2"/>
        <bgColor indexed="64"/>
      </patternFill>
    </fill>
    <fill>
      <patternFill patternType="solid">
        <fgColor theme="0" tint="-0.14999847407452621"/>
        <bgColor indexed="64"/>
      </patternFill>
    </fill>
    <fill>
      <patternFill patternType="gray125">
        <fgColor theme="5" tint="0.39994506668294322"/>
        <bgColor theme="5" tint="0.79992065187536243"/>
      </patternFill>
    </fill>
    <fill>
      <patternFill patternType="gray125">
        <fgColor theme="5" tint="0.39994506668294322"/>
        <bgColor theme="5" tint="0.79995117038483843"/>
      </patternFill>
    </fill>
    <fill>
      <patternFill patternType="gray125">
        <fgColor theme="5" tint="0.39994506668294322"/>
        <bgColor theme="5" tint="0.79998168889431442"/>
      </patternFill>
    </fill>
    <fill>
      <patternFill patternType="solid">
        <fgColor rgb="FFD2F2D8"/>
        <bgColor indexed="64"/>
      </patternFill>
    </fill>
    <fill>
      <patternFill patternType="solid">
        <fgColor theme="6"/>
      </patternFill>
    </fill>
    <fill>
      <patternFill patternType="solid">
        <fgColor rgb="FF002060"/>
        <bgColor indexed="64"/>
      </patternFill>
    </fill>
    <fill>
      <patternFill patternType="solid">
        <fgColor rgb="FFDDCDD5"/>
        <bgColor indexed="64"/>
      </patternFill>
    </fill>
    <fill>
      <patternFill patternType="solid">
        <fgColor rgb="FF9F2B68"/>
        <bgColor indexed="64"/>
      </patternFill>
    </fill>
    <fill>
      <patternFill patternType="solid">
        <fgColor rgb="FFF7F9FC"/>
        <bgColor indexed="64"/>
      </patternFill>
    </fill>
  </fills>
  <borders count="76">
    <border>
      <left/>
      <right/>
      <top/>
      <bottom/>
      <diagonal/>
    </border>
    <border>
      <left style="thin">
        <color rgb="FF7F7F7F"/>
      </left>
      <right style="thin">
        <color rgb="FF7F7F7F"/>
      </right>
      <top style="thin">
        <color rgb="FF7F7F7F"/>
      </top>
      <bottom style="thin">
        <color rgb="FF7F7F7F"/>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auto="1"/>
      </right>
      <top/>
      <bottom/>
      <diagonal/>
    </border>
    <border>
      <left style="thin">
        <color rgb="FF7F7F7F"/>
      </left>
      <right style="thin">
        <color auto="1"/>
      </right>
      <top style="thin">
        <color rgb="FF7F7F7F"/>
      </top>
      <bottom style="thin">
        <color rgb="FF7F7F7F"/>
      </bottom>
      <diagonal/>
    </border>
    <border>
      <left style="thin">
        <color indexed="64"/>
      </left>
      <right style="thin">
        <color rgb="FF7F7F7F"/>
      </right>
      <top style="thin">
        <color rgb="FF7F7F7F"/>
      </top>
      <bottom style="thin">
        <color rgb="FF7F7F7F"/>
      </bottom>
      <diagonal/>
    </border>
    <border>
      <left/>
      <right style="dotted">
        <color theme="0" tint="-0.14999847407452621"/>
      </right>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1"/>
      </left>
      <right style="thin">
        <color theme="1"/>
      </right>
      <top style="thin">
        <color theme="1"/>
      </top>
      <bottom style="thin">
        <color theme="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auto="1"/>
      </left>
      <right/>
      <top style="thin">
        <color theme="0"/>
      </top>
      <bottom/>
      <diagonal/>
    </border>
    <border>
      <left/>
      <right/>
      <top style="thin">
        <color theme="0"/>
      </top>
      <bottom/>
      <diagonal/>
    </border>
    <border>
      <left style="hair">
        <color auto="1"/>
      </left>
      <right/>
      <top/>
      <bottom style="hair">
        <color theme="0"/>
      </bottom>
      <diagonal/>
    </border>
    <border>
      <left/>
      <right/>
      <top/>
      <bottom style="hair">
        <color theme="0"/>
      </bottom>
      <diagonal/>
    </border>
    <border>
      <left style="hair">
        <color auto="1"/>
      </left>
      <right/>
      <top style="hair">
        <color theme="0"/>
      </top>
      <bottom style="hair">
        <color theme="0"/>
      </bottom>
      <diagonal/>
    </border>
    <border>
      <left/>
      <right/>
      <top style="hair">
        <color theme="0"/>
      </top>
      <bottom style="hair">
        <color theme="0"/>
      </bottom>
      <diagonal/>
    </border>
    <border>
      <left/>
      <right style="thin">
        <color theme="0"/>
      </right>
      <top/>
      <bottom style="thin">
        <color theme="0"/>
      </bottom>
      <diagonal/>
    </border>
    <border>
      <left style="hair">
        <color theme="0"/>
      </left>
      <right/>
      <top/>
      <bottom style="hair">
        <color theme="0"/>
      </bottom>
      <diagonal/>
    </border>
    <border>
      <left/>
      <right style="hair">
        <color theme="0"/>
      </right>
      <top style="hair">
        <color theme="0"/>
      </top>
      <bottom style="hair">
        <color theme="0"/>
      </bottom>
      <diagonal/>
    </border>
    <border>
      <left/>
      <right style="hair">
        <color theme="0"/>
      </right>
      <top style="hair">
        <color theme="0"/>
      </top>
      <bottom/>
      <diagonal/>
    </border>
    <border>
      <left style="thin">
        <color theme="0"/>
      </left>
      <right style="thin">
        <color theme="0"/>
      </right>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0"/>
      </left>
      <right style="thin">
        <color theme="0"/>
      </right>
      <top style="thin">
        <color theme="1"/>
      </top>
      <bottom/>
      <diagonal/>
    </border>
    <border>
      <left style="thin">
        <color theme="0"/>
      </left>
      <right style="thin">
        <color theme="0"/>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hair">
        <color auto="1"/>
      </left>
      <right/>
      <top/>
      <bottom/>
      <diagonal/>
    </border>
    <border>
      <left style="thin">
        <color theme="0"/>
      </left>
      <right/>
      <top style="thin">
        <color theme="0"/>
      </top>
      <bottom/>
      <diagonal/>
    </border>
    <border>
      <left style="thin">
        <color theme="0"/>
      </left>
      <right/>
      <top/>
      <bottom/>
      <diagonal/>
    </border>
    <border>
      <left style="thin">
        <color theme="1"/>
      </left>
      <right style="thin">
        <color theme="0"/>
      </right>
      <top style="thin">
        <color theme="0"/>
      </top>
      <bottom style="thin">
        <color theme="0"/>
      </bottom>
      <diagonal/>
    </border>
    <border>
      <left style="thin">
        <color theme="1"/>
      </left>
      <right style="thin">
        <color theme="0"/>
      </right>
      <top/>
      <bottom style="thin">
        <color theme="0"/>
      </bottom>
      <diagonal/>
    </border>
    <border>
      <left style="thin">
        <color rgb="FFD2F2D8"/>
      </left>
      <right/>
      <top style="thin">
        <color rgb="FFD2F2D8"/>
      </top>
      <bottom style="thin">
        <color rgb="FFD2F2D8"/>
      </bottom>
      <diagonal/>
    </border>
    <border>
      <left/>
      <right/>
      <top style="thin">
        <color rgb="FFD2F2D8"/>
      </top>
      <bottom style="thin">
        <color rgb="FFD2F2D8"/>
      </bottom>
      <diagonal/>
    </border>
    <border>
      <left/>
      <right style="thin">
        <color rgb="FFD2F2D8"/>
      </right>
      <top style="thin">
        <color rgb="FFD2F2D8"/>
      </top>
      <bottom style="thin">
        <color rgb="FFD2F2D8"/>
      </bottom>
      <diagonal/>
    </border>
    <border>
      <left style="thin">
        <color rgb="FF9F2B68"/>
      </left>
      <right/>
      <top style="thin">
        <color rgb="FF9F2B68"/>
      </top>
      <bottom style="thin">
        <color rgb="FF9F2B68"/>
      </bottom>
      <diagonal/>
    </border>
    <border>
      <left/>
      <right/>
      <top style="thin">
        <color rgb="FF9F2B68"/>
      </top>
      <bottom style="thin">
        <color rgb="FF9F2B68"/>
      </bottom>
      <diagonal/>
    </border>
    <border>
      <left/>
      <right style="thin">
        <color rgb="FF9F2B68"/>
      </right>
      <top style="thin">
        <color rgb="FF9F2B68"/>
      </top>
      <bottom style="thin">
        <color rgb="FF9F2B68"/>
      </bottom>
      <diagonal/>
    </border>
    <border>
      <left style="thin">
        <color rgb="FF9F2B68"/>
      </left>
      <right style="thin">
        <color rgb="FF9F2B68"/>
      </right>
      <top style="thin">
        <color rgb="FF9F2B68"/>
      </top>
      <bottom style="thin">
        <color rgb="FF9F2B68"/>
      </bottom>
      <diagonal/>
    </border>
    <border>
      <left/>
      <right/>
      <top/>
      <bottom style="thin">
        <color theme="0"/>
      </bottom>
      <diagonal/>
    </border>
    <border>
      <left/>
      <right style="hair">
        <color theme="0"/>
      </right>
      <top/>
      <bottom style="thin">
        <color theme="0"/>
      </bottom>
      <diagonal/>
    </border>
    <border>
      <left/>
      <right style="hair">
        <color theme="0"/>
      </right>
      <top/>
      <bottom/>
      <diagonal/>
    </border>
    <border>
      <left style="hair">
        <color theme="0"/>
      </left>
      <right style="hair">
        <color theme="0"/>
      </right>
      <top/>
      <bottom/>
      <diagonal/>
    </border>
    <border>
      <left style="hair">
        <color auto="1"/>
      </left>
      <right/>
      <top style="hair">
        <color theme="0"/>
      </top>
      <bottom/>
      <diagonal/>
    </border>
    <border>
      <left/>
      <right/>
      <top style="hair">
        <color theme="0"/>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1"/>
      </left>
      <right/>
      <top/>
      <bottom style="thin">
        <color theme="0"/>
      </bottom>
      <diagonal/>
    </border>
    <border>
      <left/>
      <right/>
      <top style="thin">
        <color theme="0"/>
      </top>
      <bottom style="thin">
        <color theme="0"/>
      </bottom>
      <diagonal/>
    </border>
    <border>
      <left style="hair">
        <color theme="0"/>
      </left>
      <right style="hair">
        <color theme="0"/>
      </right>
      <top/>
      <bottom style="thin">
        <color auto="1"/>
      </bottom>
      <diagonal/>
    </border>
    <border>
      <left/>
      <right style="hair">
        <color theme="0"/>
      </right>
      <top/>
      <bottom style="hair">
        <color theme="0"/>
      </bottom>
      <diagonal/>
    </border>
    <border>
      <left/>
      <right/>
      <top/>
      <bottom style="thin">
        <color rgb="FF7F7F7F"/>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34">
    <xf numFmtId="0" fontId="0" fillId="0" borderId="0"/>
    <xf numFmtId="44" fontId="4" fillId="0" borderId="0" applyFont="0" applyFill="0" applyBorder="0" applyAlignment="0" applyProtection="0"/>
    <xf numFmtId="0" fontId="4" fillId="0" borderId="0"/>
    <xf numFmtId="0" fontId="2" fillId="3" borderId="1" applyNumberFormat="0" applyAlignment="0" applyProtection="0"/>
    <xf numFmtId="0" fontId="3" fillId="11" borderId="0" applyNumberFormat="0" applyBorder="0" applyAlignment="0" applyProtection="0"/>
    <xf numFmtId="43" fontId="4" fillId="0" borderId="0" applyFont="0" applyFill="0" applyBorder="0" applyAlignment="0" applyProtection="0"/>
    <xf numFmtId="0" fontId="1" fillId="2" borderId="0" applyNumberFormat="0" applyBorder="0" applyAlignment="0" applyProtection="0"/>
    <xf numFmtId="9" fontId="4" fillId="0" borderId="0" applyFont="0" applyFill="0" applyBorder="0" applyAlignment="0" applyProtection="0"/>
    <xf numFmtId="0" fontId="1" fillId="2" borderId="0" applyNumberFormat="0" applyBorder="0" applyAlignment="0" applyProtection="0"/>
    <xf numFmtId="0" fontId="2" fillId="3" borderId="1"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18" fillId="0" borderId="0"/>
    <xf numFmtId="0" fontId="19" fillId="0" borderId="0"/>
    <xf numFmtId="0" fontId="11"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9" fontId="11" fillId="0" borderId="0" applyFont="0" applyFill="0" applyBorder="0" applyAlignment="0" applyProtection="0"/>
    <xf numFmtId="0" fontId="18" fillId="0" borderId="0"/>
    <xf numFmtId="0" fontId="22" fillId="0" borderId="0" applyNumberFormat="0" applyFill="0" applyBorder="0" applyAlignment="0" applyProtection="0"/>
    <xf numFmtId="0" fontId="4" fillId="0" borderId="0"/>
    <xf numFmtId="44" fontId="11"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4" fontId="11" fillId="0" borderId="0" applyFont="0" applyFill="0" applyBorder="0" applyAlignment="0" applyProtection="0"/>
    <xf numFmtId="0" fontId="3" fillId="19"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cellStyleXfs>
  <cellXfs count="689">
    <xf numFmtId="0" fontId="0" fillId="0" borderId="0" xfId="0"/>
    <xf numFmtId="0" fontId="6" fillId="6" borderId="9" xfId="0" applyFont="1" applyFill="1" applyBorder="1"/>
    <xf numFmtId="0" fontId="3" fillId="6" borderId="9" xfId="0" applyFont="1" applyFill="1" applyBorder="1"/>
    <xf numFmtId="0" fontId="7" fillId="0" borderId="0" xfId="0" applyFont="1"/>
    <xf numFmtId="0" fontId="8" fillId="0" borderId="3" xfId="0" applyFont="1" applyBorder="1"/>
    <xf numFmtId="0" fontId="6" fillId="6" borderId="0" xfId="0" applyFont="1" applyFill="1"/>
    <xf numFmtId="0" fontId="3" fillId="6" borderId="0" xfId="0" applyFont="1" applyFill="1"/>
    <xf numFmtId="0" fontId="7" fillId="0" borderId="2" xfId="0" applyFont="1" applyBorder="1"/>
    <xf numFmtId="0" fontId="7" fillId="0" borderId="3" xfId="0" applyFont="1" applyBorder="1"/>
    <xf numFmtId="0" fontId="7" fillId="0" borderId="5" xfId="0" applyFont="1" applyBorder="1"/>
    <xf numFmtId="0" fontId="7" fillId="0" borderId="12" xfId="0" applyFont="1" applyBorder="1"/>
    <xf numFmtId="0" fontId="7" fillId="0" borderId="9" xfId="0" applyFont="1" applyBorder="1"/>
    <xf numFmtId="0" fontId="7" fillId="0" borderId="4" xfId="0" applyFont="1" applyBorder="1"/>
    <xf numFmtId="0" fontId="8" fillId="0" borderId="12" xfId="0" applyFont="1" applyBorder="1"/>
    <xf numFmtId="0" fontId="8" fillId="0" borderId="9" xfId="0" applyFont="1" applyBorder="1"/>
    <xf numFmtId="165" fontId="7" fillId="0" borderId="2" xfId="0" applyNumberFormat="1" applyFont="1" applyBorder="1"/>
    <xf numFmtId="0" fontId="7" fillId="0" borderId="7" xfId="0" applyFont="1" applyBorder="1"/>
    <xf numFmtId="0" fontId="10" fillId="0" borderId="0" xfId="0" applyFont="1"/>
    <xf numFmtId="0" fontId="7" fillId="0" borderId="8" xfId="0" applyFont="1" applyBorder="1"/>
    <xf numFmtId="0" fontId="6" fillId="6" borderId="8" xfId="0" applyFont="1" applyFill="1" applyBorder="1"/>
    <xf numFmtId="0" fontId="6" fillId="6" borderId="8" xfId="0" applyFont="1" applyFill="1" applyBorder="1" applyAlignment="1">
      <alignment wrapText="1"/>
    </xf>
    <xf numFmtId="44" fontId="7" fillId="0" borderId="8" xfId="1" applyFont="1" applyBorder="1"/>
    <xf numFmtId="44" fontId="8" fillId="0" borderId="0" xfId="1" applyFont="1"/>
    <xf numFmtId="44" fontId="8" fillId="0" borderId="4" xfId="1" applyFont="1" applyBorder="1"/>
    <xf numFmtId="44" fontId="8" fillId="0" borderId="7" xfId="1" applyFont="1" applyBorder="1"/>
    <xf numFmtId="44" fontId="7" fillId="0" borderId="6" xfId="1" applyFont="1" applyBorder="1"/>
    <xf numFmtId="44" fontId="7" fillId="0" borderId="7" xfId="1" applyFont="1" applyBorder="1"/>
    <xf numFmtId="167" fontId="7" fillId="0" borderId="8" xfId="0" applyNumberFormat="1" applyFont="1" applyBorder="1"/>
    <xf numFmtId="0" fontId="7" fillId="5" borderId="0" xfId="0" applyFont="1" applyFill="1"/>
    <xf numFmtId="0" fontId="0" fillId="0" borderId="0" xfId="0" applyAlignment="1">
      <alignment horizontal="center"/>
    </xf>
    <xf numFmtId="0" fontId="0" fillId="0" borderId="0" xfId="0" applyAlignment="1">
      <alignment horizontal="left"/>
    </xf>
    <xf numFmtId="0" fontId="0" fillId="0" borderId="0" xfId="0" applyAlignment="1">
      <alignment vertical="center"/>
    </xf>
    <xf numFmtId="0" fontId="6" fillId="6" borderId="0" xfId="0" applyFont="1" applyFill="1" applyAlignment="1">
      <alignment horizontal="center"/>
    </xf>
    <xf numFmtId="0" fontId="23" fillId="0" borderId="0" xfId="4" applyFont="1" applyFill="1" applyBorder="1" applyAlignment="1" applyProtection="1">
      <alignment horizontal="left" vertical="center"/>
      <protection locked="0"/>
    </xf>
    <xf numFmtId="0" fontId="20" fillId="0" borderId="0" xfId="4" applyFont="1" applyFill="1" applyBorder="1" applyAlignment="1" applyProtection="1">
      <alignment horizontal="left" vertical="center"/>
      <protection locked="0"/>
    </xf>
    <xf numFmtId="0" fontId="4" fillId="0" borderId="0" xfId="0" applyFont="1"/>
    <xf numFmtId="0" fontId="4" fillId="0" borderId="0" xfId="0" applyFont="1" applyAlignment="1">
      <alignment vertical="top"/>
    </xf>
    <xf numFmtId="0" fontId="24" fillId="0" borderId="0" xfId="0" applyFont="1"/>
    <xf numFmtId="0" fontId="21" fillId="0" borderId="5" xfId="0" applyFont="1" applyBorder="1" applyAlignment="1">
      <alignment horizontal="right" wrapText="1"/>
    </xf>
    <xf numFmtId="0" fontId="24" fillId="0" borderId="7" xfId="0" applyFont="1" applyBorder="1"/>
    <xf numFmtId="0" fontId="21" fillId="0" borderId="12" xfId="0" applyFont="1" applyBorder="1" applyAlignment="1">
      <alignment horizontal="right" wrapText="1"/>
    </xf>
    <xf numFmtId="0" fontId="24" fillId="0" borderId="13" xfId="0" applyFont="1" applyBorder="1"/>
    <xf numFmtId="0" fontId="22" fillId="0" borderId="0" xfId="20"/>
    <xf numFmtId="0" fontId="0" fillId="5" borderId="0" xfId="0" applyFill="1"/>
    <xf numFmtId="0" fontId="31" fillId="0" borderId="0" xfId="0" applyFont="1" applyAlignment="1">
      <alignment vertical="center"/>
    </xf>
    <xf numFmtId="0" fontId="31" fillId="0" borderId="0" xfId="0" applyFont="1" applyAlignment="1">
      <alignment horizontal="left" vertical="center"/>
    </xf>
    <xf numFmtId="0" fontId="24" fillId="0" borderId="0" xfId="0" applyFont="1" applyAlignment="1">
      <alignment vertical="center"/>
    </xf>
    <xf numFmtId="164" fontId="24" fillId="0" borderId="0" xfId="0" applyNumberFormat="1" applyFont="1"/>
    <xf numFmtId="0" fontId="4" fillId="0" borderId="0" xfId="21"/>
    <xf numFmtId="0" fontId="37" fillId="0" borderId="0" xfId="0" applyFont="1" applyAlignment="1">
      <alignment vertical="center"/>
    </xf>
    <xf numFmtId="0" fontId="37" fillId="0" borderId="0" xfId="0" applyFont="1" applyAlignment="1" applyProtection="1">
      <alignment vertical="center"/>
      <protection locked="0"/>
    </xf>
    <xf numFmtId="0" fontId="4" fillId="0" borderId="0" xfId="21" applyProtection="1">
      <protection locked="0"/>
    </xf>
    <xf numFmtId="0" fontId="4" fillId="0" borderId="0" xfId="2" applyProtection="1">
      <protection locked="0"/>
    </xf>
    <xf numFmtId="0" fontId="3" fillId="0" borderId="0" xfId="0" applyFont="1"/>
    <xf numFmtId="0" fontId="40" fillId="0" borderId="0" xfId="2" applyFont="1" applyAlignment="1" applyProtection="1">
      <alignment vertical="center" wrapText="1"/>
      <protection locked="0"/>
    </xf>
    <xf numFmtId="0" fontId="4" fillId="0" borderId="0" xfId="2" quotePrefix="1" applyProtection="1">
      <protection locked="0"/>
    </xf>
    <xf numFmtId="0" fontId="0" fillId="0" borderId="0" xfId="0" applyProtection="1">
      <protection locked="0"/>
    </xf>
    <xf numFmtId="0" fontId="4" fillId="0" borderId="0" xfId="2" applyAlignment="1" applyProtection="1">
      <alignment wrapText="1"/>
      <protection locked="0"/>
    </xf>
    <xf numFmtId="0" fontId="32" fillId="0" borderId="0" xfId="0" applyFont="1"/>
    <xf numFmtId="0" fontId="44" fillId="0" borderId="0" xfId="0" applyFont="1" applyAlignment="1">
      <alignment vertical="center"/>
    </xf>
    <xf numFmtId="0" fontId="44" fillId="0" borderId="0" xfId="0" applyFont="1" applyAlignment="1">
      <alignment horizontal="center" vertical="center"/>
    </xf>
    <xf numFmtId="0" fontId="33" fillId="5" borderId="0" xfId="0" applyFont="1" applyFill="1" applyAlignment="1">
      <alignment vertical="center"/>
    </xf>
    <xf numFmtId="0" fontId="31" fillId="0" borderId="0" xfId="0" applyFont="1"/>
    <xf numFmtId="0" fontId="46" fillId="5" borderId="0" xfId="0" applyFont="1" applyFill="1"/>
    <xf numFmtId="0" fontId="46" fillId="0" borderId="0" xfId="0" applyFont="1"/>
    <xf numFmtId="0" fontId="4" fillId="0" borderId="0" xfId="2" applyAlignment="1" applyProtection="1">
      <alignment vertical="center" wrapText="1"/>
      <protection locked="0"/>
    </xf>
    <xf numFmtId="44" fontId="12" fillId="11" borderId="8" xfId="0" applyNumberFormat="1" applyFont="1" applyFill="1" applyBorder="1"/>
    <xf numFmtId="0" fontId="4" fillId="5" borderId="0" xfId="2" applyFill="1" applyProtection="1">
      <protection locked="0"/>
    </xf>
    <xf numFmtId="0" fontId="0" fillId="0" borderId="0" xfId="0" applyAlignment="1">
      <alignment horizontal="center" vertical="center"/>
    </xf>
    <xf numFmtId="0" fontId="49" fillId="0" borderId="0" xfId="0" applyFont="1" applyAlignment="1">
      <alignment vertical="center"/>
    </xf>
    <xf numFmtId="0" fontId="0" fillId="0" borderId="0" xfId="0" applyAlignment="1">
      <alignment horizontal="left" vertical="center" indent="2"/>
    </xf>
    <xf numFmtId="0" fontId="33" fillId="0" borderId="0" xfId="0" applyFont="1" applyAlignment="1">
      <alignment horizontal="left" vertical="center" wrapText="1"/>
    </xf>
    <xf numFmtId="0" fontId="33" fillId="0" borderId="0" xfId="0" applyFont="1" applyAlignment="1">
      <alignment vertical="center"/>
    </xf>
    <xf numFmtId="0" fontId="33" fillId="0" borderId="0" xfId="0" applyFont="1"/>
    <xf numFmtId="0" fontId="34" fillId="0" borderId="0" xfId="0" applyFont="1" applyAlignment="1">
      <alignment vertical="center"/>
    </xf>
    <xf numFmtId="0" fontId="16" fillId="0" borderId="0" xfId="0" applyFont="1"/>
    <xf numFmtId="0" fontId="0" fillId="0" borderId="0" xfId="0" applyAlignment="1">
      <alignment vertical="top"/>
    </xf>
    <xf numFmtId="0" fontId="24" fillId="0" borderId="0" xfId="0" applyFont="1" applyAlignment="1" applyProtection="1">
      <alignment vertical="center"/>
      <protection locked="0"/>
    </xf>
    <xf numFmtId="0" fontId="20" fillId="0" borderId="8" xfId="4" applyFont="1" applyFill="1" applyBorder="1" applyAlignment="1" applyProtection="1">
      <alignment horizontal="right" vertical="center" wrapText="1"/>
      <protection locked="0"/>
    </xf>
    <xf numFmtId="0" fontId="40" fillId="0" borderId="0" xfId="2" applyFont="1" applyAlignment="1" applyProtection="1">
      <alignment horizontal="center" vertical="center" wrapText="1"/>
      <protection locked="0"/>
    </xf>
    <xf numFmtId="0" fontId="40" fillId="5" borderId="0" xfId="2" applyFont="1" applyFill="1" applyAlignment="1" applyProtection="1">
      <alignment horizontal="center" vertical="center" wrapText="1"/>
      <protection locked="0"/>
    </xf>
    <xf numFmtId="0" fontId="4" fillId="0" borderId="0" xfId="2" applyAlignment="1" applyProtection="1">
      <alignment horizontal="center" vertical="center" wrapText="1"/>
      <protection locked="0"/>
    </xf>
    <xf numFmtId="0" fontId="0" fillId="0" borderId="0" xfId="0" applyAlignment="1" applyProtection="1">
      <alignment vertical="center"/>
      <protection locked="0"/>
    </xf>
    <xf numFmtId="0" fontId="0" fillId="0" borderId="0" xfId="0" applyAlignment="1" applyProtection="1">
      <alignment vertical="center" wrapText="1"/>
      <protection locked="0"/>
    </xf>
    <xf numFmtId="0" fontId="4" fillId="0" borderId="0" xfId="5" applyNumberFormat="1" applyAlignment="1" applyProtection="1">
      <alignment horizontal="center" vertical="center" wrapText="1"/>
      <protection locked="0"/>
    </xf>
    <xf numFmtId="0" fontId="39" fillId="0" borderId="0" xfId="2" applyFont="1" applyAlignment="1" applyProtection="1">
      <alignment vertical="center" wrapText="1"/>
      <protection locked="0"/>
    </xf>
    <xf numFmtId="0" fontId="12" fillId="0" borderId="0" xfId="0" applyFont="1" applyAlignment="1" applyProtection="1">
      <alignment horizontal="right"/>
      <protection locked="0"/>
    </xf>
    <xf numFmtId="44" fontId="8" fillId="10" borderId="8" xfId="3" applyNumberFormat="1" applyFont="1" applyFill="1" applyBorder="1" applyAlignment="1" applyProtection="1">
      <alignment horizontal="center" vertical="center" wrapText="1"/>
    </xf>
    <xf numFmtId="0" fontId="12" fillId="0" borderId="0" xfId="0" applyFont="1" applyAlignment="1">
      <alignment horizontal="center"/>
    </xf>
    <xf numFmtId="44" fontId="12" fillId="5" borderId="8" xfId="0" applyNumberFormat="1" applyFont="1" applyFill="1" applyBorder="1"/>
    <xf numFmtId="0" fontId="12" fillId="0" borderId="0" xfId="0" applyFont="1" applyAlignment="1">
      <alignment horizontal="right" vertical="center"/>
    </xf>
    <xf numFmtId="44" fontId="12" fillId="11" borderId="8" xfId="0" applyNumberFormat="1" applyFont="1" applyFill="1" applyBorder="1" applyAlignment="1">
      <alignment vertical="center"/>
    </xf>
    <xf numFmtId="0" fontId="56" fillId="0" borderId="0" xfId="0" applyFont="1" applyAlignment="1">
      <alignment vertical="center"/>
    </xf>
    <xf numFmtId="0" fontId="0" fillId="0" borderId="19" xfId="0" applyBorder="1" applyAlignment="1">
      <alignment vertical="center"/>
    </xf>
    <xf numFmtId="0" fontId="21" fillId="0" borderId="0" xfId="0" applyFont="1" applyAlignment="1">
      <alignment horizontal="right" vertical="center"/>
    </xf>
    <xf numFmtId="0" fontId="0" fillId="0" borderId="20" xfId="0" applyBorder="1" applyAlignment="1">
      <alignment vertical="center"/>
    </xf>
    <xf numFmtId="0" fontId="4" fillId="0" borderId="0" xfId="2" quotePrefix="1" applyAlignment="1" applyProtection="1">
      <alignment vertical="top"/>
      <protection locked="0"/>
    </xf>
    <xf numFmtId="0" fontId="0" fillId="0" borderId="0" xfId="0" applyAlignment="1" applyProtection="1">
      <alignment vertical="top"/>
      <protection locked="0"/>
    </xf>
    <xf numFmtId="0" fontId="40" fillId="0" borderId="0" xfId="2" applyFont="1" applyAlignment="1" applyProtection="1">
      <alignment vertical="top" wrapText="1"/>
      <protection locked="0"/>
    </xf>
    <xf numFmtId="0" fontId="4" fillId="0" borderId="0" xfId="2" applyAlignment="1" applyProtection="1">
      <alignment vertical="top"/>
      <protection locked="0"/>
    </xf>
    <xf numFmtId="0" fontId="0" fillId="0" borderId="0" xfId="0" applyAlignment="1" applyProtection="1">
      <alignment vertical="top" wrapText="1"/>
      <protection locked="0"/>
    </xf>
    <xf numFmtId="0" fontId="3" fillId="0" borderId="0" xfId="0" applyFont="1" applyAlignment="1">
      <alignment vertical="top"/>
    </xf>
    <xf numFmtId="0" fontId="0" fillId="5" borderId="0" xfId="0" applyFill="1" applyAlignment="1">
      <alignment vertical="center"/>
    </xf>
    <xf numFmtId="0" fontId="0" fillId="5" borderId="0" xfId="0" applyFill="1" applyAlignment="1">
      <alignment horizontal="center" vertical="center"/>
    </xf>
    <xf numFmtId="0" fontId="44" fillId="5" borderId="0" xfId="0" applyFont="1" applyFill="1" applyAlignment="1">
      <alignment vertical="center"/>
    </xf>
    <xf numFmtId="0" fontId="44" fillId="5" borderId="0" xfId="0" applyFont="1" applyFill="1" applyAlignment="1">
      <alignment horizontal="center" vertical="center"/>
    </xf>
    <xf numFmtId="0" fontId="3" fillId="5" borderId="0" xfId="4" applyFill="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7" fillId="0" borderId="26" xfId="5" applyNumberFormat="1" applyFont="1" applyBorder="1" applyAlignment="1" applyProtection="1">
      <alignment horizontal="center" vertical="center" wrapText="1"/>
      <protection locked="0"/>
    </xf>
    <xf numFmtId="0" fontId="7" fillId="0" borderId="26" xfId="5" applyNumberFormat="1" applyFont="1" applyBorder="1" applyAlignment="1" applyProtection="1">
      <alignment horizontal="left" vertical="center" wrapText="1"/>
      <protection locked="0"/>
    </xf>
    <xf numFmtId="44" fontId="11" fillId="0" borderId="26" xfId="22" applyFont="1" applyBorder="1" applyAlignment="1" applyProtection="1">
      <alignment horizontal="center" vertical="center" wrapText="1"/>
      <protection locked="0"/>
    </xf>
    <xf numFmtId="14" fontId="11" fillId="0" borderId="26" xfId="22" applyNumberFormat="1" applyFont="1" applyBorder="1" applyAlignment="1" applyProtection="1">
      <alignment horizontal="center" vertical="center" wrapText="1"/>
      <protection locked="0"/>
    </xf>
    <xf numFmtId="0" fontId="4" fillId="0" borderId="22" xfId="2" applyBorder="1" applyAlignment="1" applyProtection="1">
      <alignment horizontal="center" vertical="center" wrapText="1"/>
      <protection locked="0"/>
    </xf>
    <xf numFmtId="0" fontId="15" fillId="0" borderId="22" xfId="2" quotePrefix="1" applyFont="1" applyBorder="1" applyProtection="1">
      <protection locked="0"/>
    </xf>
    <xf numFmtId="0" fontId="8" fillId="0" borderId="27" xfId="2" quotePrefix="1" applyFont="1" applyBorder="1" applyAlignment="1" applyProtection="1">
      <alignment horizontal="right"/>
      <protection locked="0"/>
    </xf>
    <xf numFmtId="44" fontId="7" fillId="11" borderId="25" xfId="2" quotePrefix="1" applyNumberFormat="1" applyFont="1" applyFill="1" applyBorder="1" applyProtection="1">
      <protection locked="0"/>
    </xf>
    <xf numFmtId="0" fontId="15" fillId="0" borderId="20" xfId="2" quotePrefix="1" applyFont="1" applyBorder="1" applyProtection="1">
      <protection locked="0"/>
    </xf>
    <xf numFmtId="0" fontId="8" fillId="0" borderId="22" xfId="2" quotePrefix="1" applyFont="1" applyBorder="1" applyAlignment="1" applyProtection="1">
      <alignment horizontal="right"/>
      <protection locked="0"/>
    </xf>
    <xf numFmtId="0" fontId="8" fillId="0" borderId="21" xfId="2" quotePrefix="1" applyFont="1" applyBorder="1" applyAlignment="1" applyProtection="1">
      <alignment horizontal="right"/>
      <protection locked="0"/>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8" xfId="0" applyBorder="1" applyAlignment="1">
      <alignment horizontal="center" vertical="center"/>
    </xf>
    <xf numFmtId="0" fontId="0" fillId="0" borderId="28" xfId="0" applyBorder="1" applyAlignment="1">
      <alignment vertical="center"/>
    </xf>
    <xf numFmtId="169" fontId="11" fillId="0" borderId="26" xfId="22" applyNumberFormat="1" applyFont="1" applyBorder="1" applyAlignment="1" applyProtection="1">
      <alignment horizontal="center" vertical="center" wrapText="1"/>
      <protection locked="0"/>
    </xf>
    <xf numFmtId="44" fontId="11" fillId="0" borderId="26" xfId="22" applyFont="1" applyBorder="1" applyAlignment="1" applyProtection="1">
      <alignment horizontal="center" vertical="center" wrapText="1"/>
    </xf>
    <xf numFmtId="0" fontId="0" fillId="0" borderId="28" xfId="0" applyBorder="1" applyAlignment="1">
      <alignment vertical="center" wrapText="1"/>
    </xf>
    <xf numFmtId="0" fontId="39" fillId="0" borderId="28" xfId="2" applyFont="1" applyBorder="1" applyAlignment="1" applyProtection="1">
      <alignment vertical="center" wrapText="1"/>
      <protection locked="0"/>
    </xf>
    <xf numFmtId="0" fontId="57" fillId="0" borderId="20" xfId="2" applyFont="1" applyBorder="1" applyAlignment="1" applyProtection="1">
      <alignment horizontal="center" vertical="center"/>
      <protection locked="0"/>
    </xf>
    <xf numFmtId="0" fontId="0" fillId="0" borderId="22" xfId="0" applyBorder="1" applyAlignment="1">
      <alignment vertical="center" wrapText="1"/>
    </xf>
    <xf numFmtId="0" fontId="4" fillId="0" borderId="28" xfId="2" applyBorder="1" applyAlignment="1" applyProtection="1">
      <alignment horizontal="center" vertical="center" wrapText="1"/>
      <protection locked="0"/>
    </xf>
    <xf numFmtId="0" fontId="15" fillId="0" borderId="28" xfId="2" quotePrefix="1" applyFont="1" applyBorder="1" applyProtection="1">
      <protection locked="0"/>
    </xf>
    <xf numFmtId="0" fontId="15" fillId="0" borderId="35" xfId="2" quotePrefix="1" applyFont="1" applyBorder="1" applyProtection="1">
      <protection locked="0"/>
    </xf>
    <xf numFmtId="0" fontId="8" fillId="0" borderId="28" xfId="2" quotePrefix="1" applyFont="1" applyBorder="1" applyAlignment="1" applyProtection="1">
      <alignment horizontal="right"/>
      <protection locked="0"/>
    </xf>
    <xf numFmtId="0" fontId="3" fillId="5" borderId="0" xfId="4" applyFill="1" applyBorder="1" applyAlignment="1" applyProtection="1">
      <alignment vertical="center"/>
      <protection locked="0"/>
    </xf>
    <xf numFmtId="0" fontId="3" fillId="5" borderId="0" xfId="4" applyFill="1" applyBorder="1" applyProtection="1">
      <protection locked="0"/>
    </xf>
    <xf numFmtId="0" fontId="0" fillId="0" borderId="0" xfId="0" applyAlignment="1" applyProtection="1">
      <alignment horizontal="center" vertical="center" wrapText="1"/>
      <protection locked="0"/>
    </xf>
    <xf numFmtId="0" fontId="0" fillId="0" borderId="36" xfId="0" applyBorder="1" applyAlignment="1">
      <alignment vertical="center" wrapText="1"/>
    </xf>
    <xf numFmtId="0" fontId="3" fillId="5" borderId="0" xfId="4" applyFill="1"/>
    <xf numFmtId="44" fontId="3" fillId="5" borderId="0" xfId="4" applyNumberFormat="1" applyFill="1" applyBorder="1" applyAlignment="1" applyProtection="1">
      <alignment horizontal="center" vertical="center" wrapText="1"/>
      <protection locked="0"/>
    </xf>
    <xf numFmtId="0" fontId="0" fillId="5" borderId="0" xfId="0" applyFill="1" applyAlignment="1">
      <alignment horizontal="center"/>
    </xf>
    <xf numFmtId="0" fontId="0" fillId="5" borderId="0" xfId="0" applyFill="1" applyAlignment="1">
      <alignment horizontal="right"/>
    </xf>
    <xf numFmtId="165" fontId="3" fillId="5" borderId="0" xfId="4" applyNumberFormat="1" applyFill="1" applyBorder="1"/>
    <xf numFmtId="0" fontId="12" fillId="5" borderId="0" xfId="0" applyFont="1" applyFill="1" applyAlignment="1">
      <alignment horizontal="right"/>
    </xf>
    <xf numFmtId="44" fontId="8" fillId="5" borderId="18" xfId="9" applyNumberFormat="1" applyFont="1" applyFill="1" applyBorder="1"/>
    <xf numFmtId="0" fontId="38" fillId="5" borderId="0" xfId="2" applyFont="1" applyFill="1" applyProtection="1">
      <protection locked="0"/>
    </xf>
    <xf numFmtId="164" fontId="1" fillId="5" borderId="0" xfId="1" applyNumberFormat="1" applyFont="1" applyFill="1" applyBorder="1" applyAlignment="1" applyProtection="1">
      <alignment horizontal="center"/>
      <protection locked="0"/>
    </xf>
    <xf numFmtId="0" fontId="4" fillId="5" borderId="0" xfId="2" applyFill="1" applyAlignment="1" applyProtection="1">
      <alignment wrapText="1"/>
      <protection locked="0"/>
    </xf>
    <xf numFmtId="0" fontId="39" fillId="5" borderId="0" xfId="2" quotePrefix="1" applyFont="1" applyFill="1" applyAlignment="1" applyProtection="1">
      <alignment horizontal="left" vertical="center"/>
      <protection locked="0"/>
    </xf>
    <xf numFmtId="0" fontId="42" fillId="5" borderId="0" xfId="2" applyFont="1" applyFill="1" applyProtection="1">
      <protection locked="0"/>
    </xf>
    <xf numFmtId="0" fontId="24" fillId="5" borderId="0" xfId="2" applyFont="1" applyFill="1" applyProtection="1">
      <protection locked="0"/>
    </xf>
    <xf numFmtId="0" fontId="24" fillId="5" borderId="0" xfId="2" applyFont="1" applyFill="1" applyAlignment="1" applyProtection="1">
      <alignment horizontal="center"/>
      <protection locked="0"/>
    </xf>
    <xf numFmtId="0" fontId="21" fillId="5" borderId="0" xfId="2" applyFont="1" applyFill="1" applyAlignment="1" applyProtection="1">
      <alignment horizontal="center"/>
      <protection locked="0"/>
    </xf>
    <xf numFmtId="0" fontId="12" fillId="5" borderId="0" xfId="2" applyFont="1" applyFill="1" applyAlignment="1" applyProtection="1">
      <alignment horizontal="right"/>
      <protection locked="0"/>
    </xf>
    <xf numFmtId="0" fontId="4" fillId="5" borderId="0" xfId="2" applyFill="1" applyAlignment="1" applyProtection="1">
      <alignment horizontal="center"/>
      <protection locked="0"/>
    </xf>
    <xf numFmtId="0" fontId="11" fillId="5" borderId="0" xfId="0" applyFont="1" applyFill="1" applyAlignment="1" applyProtection="1">
      <alignment horizontal="right"/>
      <protection locked="0"/>
    </xf>
    <xf numFmtId="164" fontId="8" fillId="5" borderId="0" xfId="1" applyNumberFormat="1" applyFont="1" applyFill="1" applyBorder="1" applyAlignment="1" applyProtection="1">
      <alignment vertical="center" wrapText="1"/>
      <protection locked="0"/>
    </xf>
    <xf numFmtId="0" fontId="0" fillId="0" borderId="37" xfId="0" applyBorder="1" applyAlignment="1">
      <alignment vertical="center"/>
    </xf>
    <xf numFmtId="0" fontId="13" fillId="5" borderId="0" xfId="0" applyFont="1" applyFill="1" applyAlignment="1">
      <alignment horizontal="center" vertical="center"/>
    </xf>
    <xf numFmtId="0" fontId="42" fillId="0" borderId="0" xfId="0" applyFont="1" applyAlignment="1">
      <alignment horizontal="center" vertical="center"/>
    </xf>
    <xf numFmtId="0" fontId="4" fillId="0" borderId="0" xfId="2" applyAlignment="1" applyProtection="1">
      <alignment horizontal="center"/>
      <protection locked="0"/>
    </xf>
    <xf numFmtId="0" fontId="42" fillId="5" borderId="0" xfId="0" applyFont="1" applyFill="1" applyAlignment="1">
      <alignment horizontal="center" vertical="center"/>
    </xf>
    <xf numFmtId="0" fontId="0" fillId="0" borderId="0" xfId="0" applyAlignment="1">
      <alignment horizontal="center" vertical="center" wrapText="1"/>
    </xf>
    <xf numFmtId="0" fontId="0" fillId="0" borderId="22" xfId="0" applyBorder="1"/>
    <xf numFmtId="0" fontId="4" fillId="0" borderId="22" xfId="0" applyFont="1" applyBorder="1"/>
    <xf numFmtId="0" fontId="0" fillId="0" borderId="21" xfId="0" applyBorder="1"/>
    <xf numFmtId="0" fontId="0" fillId="0" borderId="20" xfId="0" applyBorder="1"/>
    <xf numFmtId="0" fontId="4" fillId="0" borderId="28" xfId="0" applyFont="1" applyBorder="1" applyAlignment="1">
      <alignment horizontal="left" vertical="center" indent="2"/>
    </xf>
    <xf numFmtId="0" fontId="4" fillId="0" borderId="28" xfId="0" applyFont="1" applyBorder="1"/>
    <xf numFmtId="0" fontId="20" fillId="0" borderId="25" xfId="4" applyFont="1" applyFill="1" applyBorder="1" applyAlignment="1" applyProtection="1">
      <alignment vertical="center" wrapText="1"/>
      <protection locked="0"/>
    </xf>
    <xf numFmtId="0" fontId="4" fillId="0" borderId="21" xfId="0" applyFont="1" applyBorder="1"/>
    <xf numFmtId="0" fontId="4" fillId="0" borderId="20" xfId="0" applyFont="1" applyBorder="1"/>
    <xf numFmtId="0" fontId="4" fillId="0" borderId="23" xfId="0" applyFont="1" applyBorder="1" applyAlignment="1">
      <alignment vertical="top"/>
    </xf>
    <xf numFmtId="0" fontId="4" fillId="0" borderId="23" xfId="0" applyFont="1" applyBorder="1"/>
    <xf numFmtId="0" fontId="21" fillId="0" borderId="25" xfId="0" applyFont="1" applyBorder="1" applyAlignment="1">
      <alignment horizontal="left" vertical="center" wrapText="1"/>
    </xf>
    <xf numFmtId="0" fontId="4" fillId="0" borderId="39" xfId="0" applyFont="1" applyBorder="1" applyAlignment="1">
      <alignment vertical="top"/>
    </xf>
    <xf numFmtId="0" fontId="4" fillId="0" borderId="43" xfId="0" applyFont="1" applyBorder="1" applyAlignment="1">
      <alignment vertical="top"/>
    </xf>
    <xf numFmtId="0" fontId="4" fillId="0" borderId="43" xfId="0" applyFont="1" applyBorder="1"/>
    <xf numFmtId="0" fontId="4" fillId="0" borderId="44" xfId="0" applyFont="1" applyBorder="1"/>
    <xf numFmtId="0" fontId="33" fillId="0" borderId="6" xfId="0" applyFont="1" applyBorder="1" applyAlignment="1">
      <alignment horizontal="right" vertical="center" wrapText="1"/>
    </xf>
    <xf numFmtId="0" fontId="24" fillId="0" borderId="22" xfId="0" applyFont="1" applyBorder="1" applyAlignment="1">
      <alignment vertical="center" wrapText="1"/>
    </xf>
    <xf numFmtId="0" fontId="4" fillId="5" borderId="20" xfId="4" applyFont="1" applyFill="1" applyBorder="1" applyAlignment="1" applyProtection="1">
      <alignment horizontal="center" vertical="center"/>
      <protection locked="0"/>
    </xf>
    <xf numFmtId="0" fontId="12" fillId="0" borderId="21" xfId="0" applyFont="1" applyBorder="1" applyAlignment="1">
      <alignment vertical="center"/>
    </xf>
    <xf numFmtId="0" fontId="50" fillId="0" borderId="0" xfId="0" applyFont="1" applyAlignment="1">
      <alignment vertical="center" wrapText="1"/>
    </xf>
    <xf numFmtId="0" fontId="50" fillId="0" borderId="0" xfId="0" applyFont="1" applyAlignment="1">
      <alignment horizontal="left" vertical="center" wrapText="1"/>
    </xf>
    <xf numFmtId="0" fontId="21" fillId="0" borderId="8" xfId="0" applyFont="1" applyBorder="1" applyAlignment="1">
      <alignment horizontal="left" vertical="center" wrapText="1" indent="1"/>
    </xf>
    <xf numFmtId="0" fontId="21" fillId="0" borderId="8" xfId="0" applyFont="1" applyBorder="1" applyAlignment="1">
      <alignment horizontal="left" vertical="center" indent="1"/>
    </xf>
    <xf numFmtId="0" fontId="20" fillId="0" borderId="8" xfId="0" applyFont="1" applyBorder="1" applyAlignment="1">
      <alignment horizontal="left" vertical="center" wrapText="1" indent="1"/>
    </xf>
    <xf numFmtId="0" fontId="21" fillId="0" borderId="14" xfId="0" applyFont="1" applyBorder="1" applyAlignment="1">
      <alignment horizontal="left" vertical="center" indent="1"/>
    </xf>
    <xf numFmtId="0" fontId="21" fillId="0" borderId="14" xfId="0" applyFont="1" applyBorder="1" applyAlignment="1">
      <alignment horizontal="left" vertical="center" wrapText="1" indent="1"/>
    </xf>
    <xf numFmtId="0" fontId="4" fillId="0" borderId="0" xfId="2" quotePrefix="1" applyAlignment="1" applyProtection="1">
      <alignment horizontal="center" vertical="center"/>
      <protection locked="0"/>
    </xf>
    <xf numFmtId="0" fontId="0" fillId="0" borderId="0" xfId="0" applyAlignment="1" applyProtection="1">
      <alignment horizontal="center" vertical="center"/>
      <protection locked="0"/>
    </xf>
    <xf numFmtId="0" fontId="59" fillId="0" borderId="0" xfId="0" applyFont="1"/>
    <xf numFmtId="0" fontId="53" fillId="5" borderId="48" xfId="0" applyFont="1" applyFill="1" applyBorder="1" applyAlignment="1">
      <alignment horizontal="center" vertical="center" textRotation="90"/>
    </xf>
    <xf numFmtId="0" fontId="0" fillId="0" borderId="30" xfId="0" applyBorder="1" applyAlignment="1">
      <alignment horizontal="center" vertical="center"/>
    </xf>
    <xf numFmtId="0" fontId="0" fillId="0" borderId="30" xfId="0" applyBorder="1" applyAlignment="1">
      <alignment vertical="center"/>
    </xf>
    <xf numFmtId="0" fontId="20" fillId="11" borderId="15" xfId="4" applyFont="1" applyBorder="1" applyAlignment="1" applyProtection="1">
      <alignment horizontal="center" vertical="center" wrapText="1"/>
      <protection locked="0"/>
    </xf>
    <xf numFmtId="0" fontId="4" fillId="5" borderId="0" xfId="4" applyFont="1" applyFill="1" applyBorder="1" applyAlignment="1" applyProtection="1">
      <alignment horizontal="center" vertical="center"/>
      <protection locked="0"/>
    </xf>
    <xf numFmtId="0" fontId="4" fillId="5" borderId="2" xfId="4" applyFont="1" applyFill="1" applyBorder="1" applyAlignment="1" applyProtection="1">
      <alignment horizontal="center" vertical="center"/>
      <protection locked="0"/>
    </xf>
    <xf numFmtId="0" fontId="0" fillId="0" borderId="22" xfId="0" applyBorder="1" applyAlignment="1">
      <alignment horizontal="center" vertical="center" wrapText="1"/>
    </xf>
    <xf numFmtId="0" fontId="0" fillId="0" borderId="20" xfId="0" applyBorder="1" applyAlignment="1">
      <alignment horizontal="center" vertical="center" wrapText="1"/>
    </xf>
    <xf numFmtId="0" fontId="4" fillId="5" borderId="35" xfId="4" applyFont="1" applyFill="1" applyBorder="1" applyAlignment="1" applyProtection="1">
      <alignment horizontal="center" vertical="center"/>
      <protection locked="0"/>
    </xf>
    <xf numFmtId="0" fontId="20" fillId="0" borderId="25" xfId="4" applyFont="1" applyFill="1" applyBorder="1" applyAlignment="1" applyProtection="1">
      <alignment horizontal="right" vertical="center" wrapText="1"/>
      <protection locked="0"/>
    </xf>
    <xf numFmtId="0" fontId="20" fillId="11" borderId="25" xfId="4" applyFont="1" applyBorder="1" applyAlignment="1" applyProtection="1">
      <alignment horizontal="center" vertical="center" wrapText="1"/>
      <protection locked="0"/>
    </xf>
    <xf numFmtId="20" fontId="11" fillId="0" borderId="26" xfId="22" applyNumberFormat="1" applyFont="1" applyBorder="1" applyAlignment="1" applyProtection="1">
      <alignment horizontal="center" vertical="center" wrapText="1"/>
      <protection locked="0"/>
    </xf>
    <xf numFmtId="0" fontId="20" fillId="11" borderId="42" xfId="4" applyFont="1" applyBorder="1" applyAlignment="1" applyProtection="1">
      <alignment horizontal="center" vertical="center" wrapText="1"/>
      <protection locked="0"/>
    </xf>
    <xf numFmtId="0" fontId="0" fillId="0" borderId="0" xfId="0" applyAlignment="1">
      <alignment horizontal="left" vertical="center" indent="4"/>
    </xf>
    <xf numFmtId="0" fontId="0" fillId="0" borderId="8" xfId="0" applyBorder="1" applyAlignment="1">
      <alignment horizontal="center" vertical="center" wrapText="1"/>
    </xf>
    <xf numFmtId="0" fontId="38" fillId="0" borderId="0" xfId="4" applyFont="1" applyFill="1" applyBorder="1" applyAlignment="1" applyProtection="1">
      <alignment vertical="center"/>
      <protection locked="0"/>
    </xf>
    <xf numFmtId="0" fontId="12" fillId="0" borderId="52" xfId="0" applyFont="1" applyBorder="1" applyAlignment="1">
      <alignment horizontal="right" vertical="center"/>
    </xf>
    <xf numFmtId="0" fontId="24" fillId="0" borderId="20" xfId="0" applyFont="1" applyBorder="1" applyAlignment="1">
      <alignment vertical="center"/>
    </xf>
    <xf numFmtId="0" fontId="0" fillId="5" borderId="38" xfId="0" applyFill="1" applyBorder="1"/>
    <xf numFmtId="0" fontId="62" fillId="0" borderId="0" xfId="0" applyFont="1"/>
    <xf numFmtId="0" fontId="33" fillId="0" borderId="0" xfId="0" applyFont="1" applyAlignment="1">
      <alignment horizontal="right" vertical="center" wrapText="1"/>
    </xf>
    <xf numFmtId="0" fontId="63" fillId="0" borderId="0" xfId="0" applyFont="1"/>
    <xf numFmtId="0" fontId="20" fillId="0" borderId="0" xfId="4" applyFont="1" applyFill="1" applyBorder="1" applyAlignment="1" applyProtection="1">
      <alignment vertical="center" wrapText="1"/>
      <protection locked="0"/>
    </xf>
    <xf numFmtId="0" fontId="4" fillId="5" borderId="0" xfId="0" applyFont="1" applyFill="1"/>
    <xf numFmtId="0" fontId="24" fillId="5" borderId="0" xfId="0" applyFont="1" applyFill="1"/>
    <xf numFmtId="0" fontId="37" fillId="0" borderId="8" xfId="0" applyFont="1" applyBorder="1" applyAlignment="1">
      <alignment horizontal="left" vertical="center" indent="1"/>
    </xf>
    <xf numFmtId="0" fontId="37" fillId="0" borderId="0" xfId="0" applyFont="1"/>
    <xf numFmtId="0" fontId="24" fillId="0" borderId="8" xfId="0" applyFont="1" applyBorder="1" applyAlignment="1">
      <alignment vertical="center"/>
    </xf>
    <xf numFmtId="0" fontId="4" fillId="0" borderId="20" xfId="21" applyBorder="1"/>
    <xf numFmtId="0" fontId="24" fillId="11" borderId="25" xfId="0" applyFont="1" applyFill="1" applyBorder="1" applyAlignment="1">
      <alignment horizontal="center" vertical="center"/>
    </xf>
    <xf numFmtId="0" fontId="24" fillId="11" borderId="42" xfId="0" applyFont="1" applyFill="1" applyBorder="1" applyAlignment="1">
      <alignment horizontal="center" vertical="center"/>
    </xf>
    <xf numFmtId="0" fontId="24" fillId="11" borderId="8" xfId="0" applyFont="1" applyFill="1" applyBorder="1" applyAlignment="1">
      <alignment horizontal="center" vertical="center"/>
    </xf>
    <xf numFmtId="0" fontId="4" fillId="11" borderId="8" xfId="0" applyFont="1" applyFill="1" applyBorder="1" applyAlignment="1">
      <alignment horizontal="center" vertical="center"/>
    </xf>
    <xf numFmtId="0" fontId="20" fillId="18" borderId="14" xfId="20" applyFont="1" applyFill="1" applyBorder="1" applyAlignment="1">
      <alignment vertical="center"/>
    </xf>
    <xf numFmtId="0" fontId="20" fillId="18" borderId="8" xfId="0" applyFont="1" applyFill="1" applyBorder="1" applyAlignment="1">
      <alignment horizontal="center" vertical="center" wrapText="1"/>
    </xf>
    <xf numFmtId="0" fontId="20" fillId="18" borderId="14" xfId="0" applyFont="1" applyFill="1" applyBorder="1" applyAlignment="1">
      <alignment horizontal="center" vertical="center" wrapText="1"/>
    </xf>
    <xf numFmtId="0" fontId="20" fillId="18" borderId="14" xfId="20" applyFont="1" applyFill="1" applyBorder="1" applyAlignment="1">
      <alignment vertical="center" wrapText="1"/>
    </xf>
    <xf numFmtId="0" fontId="5" fillId="18" borderId="0" xfId="4" applyFont="1" applyFill="1" applyBorder="1" applyAlignment="1" applyProtection="1">
      <alignment vertical="center"/>
      <protection locked="0"/>
    </xf>
    <xf numFmtId="0" fontId="5" fillId="18" borderId="0" xfId="4" applyFont="1" applyFill="1" applyBorder="1" applyAlignment="1" applyProtection="1">
      <alignment horizontal="center" vertical="center"/>
      <protection locked="0"/>
    </xf>
    <xf numFmtId="0" fontId="0" fillId="0" borderId="27" xfId="0" applyBorder="1" applyAlignment="1">
      <alignment vertical="center"/>
    </xf>
    <xf numFmtId="0" fontId="0" fillId="0" borderId="35" xfId="0" applyBorder="1" applyAlignment="1">
      <alignment vertical="center"/>
    </xf>
    <xf numFmtId="0" fontId="0" fillId="0" borderId="26" xfId="0" applyBorder="1" applyAlignment="1">
      <alignment horizontal="center" vertical="center" wrapText="1"/>
    </xf>
    <xf numFmtId="0" fontId="4" fillId="0" borderId="26" xfId="5" applyNumberFormat="1" applyBorder="1" applyAlignment="1" applyProtection="1">
      <alignment horizontal="center" vertical="center" wrapText="1"/>
      <protection locked="0"/>
    </xf>
    <xf numFmtId="0" fontId="7" fillId="5" borderId="26" xfId="5" applyNumberFormat="1" applyFont="1" applyFill="1" applyBorder="1" applyAlignment="1" applyProtection="1">
      <alignment horizontal="center" vertical="center" wrapText="1"/>
      <protection locked="0"/>
    </xf>
    <xf numFmtId="0" fontId="4" fillId="5" borderId="26" xfId="5" applyNumberFormat="1" applyFill="1" applyBorder="1" applyAlignment="1" applyProtection="1">
      <alignment horizontal="left" vertical="center" wrapText="1"/>
      <protection locked="0"/>
    </xf>
    <xf numFmtId="0" fontId="7" fillId="11" borderId="26" xfId="5" applyNumberFormat="1" applyFont="1" applyFill="1" applyBorder="1" applyAlignment="1" applyProtection="1">
      <alignment horizontal="center" vertical="center" wrapText="1"/>
      <protection locked="0"/>
    </xf>
    <xf numFmtId="0" fontId="48" fillId="18" borderId="26" xfId="6" applyFont="1" applyFill="1" applyBorder="1" applyAlignment="1" applyProtection="1">
      <alignment horizontal="center" vertical="center" wrapText="1"/>
      <protection locked="0"/>
    </xf>
    <xf numFmtId="0" fontId="8" fillId="21" borderId="26" xfId="6" applyFont="1" applyFill="1" applyBorder="1" applyAlignment="1" applyProtection="1">
      <alignment horizontal="center" vertical="center" wrapText="1"/>
      <protection locked="0"/>
    </xf>
    <xf numFmtId="0" fontId="0" fillId="0" borderId="26" xfId="0" applyBorder="1" applyAlignment="1">
      <alignment horizontal="left" vertical="center" wrapText="1"/>
    </xf>
    <xf numFmtId="44" fontId="1" fillId="18" borderId="26" xfId="8" applyNumberFormat="1" applyFill="1" applyBorder="1" applyAlignment="1" applyProtection="1">
      <alignment horizontal="center" vertical="center"/>
      <protection locked="0"/>
    </xf>
    <xf numFmtId="44" fontId="7" fillId="3" borderId="26" xfId="9" applyNumberFormat="1" applyFont="1" applyBorder="1" applyAlignment="1" applyProtection="1">
      <alignment horizontal="center" vertical="center"/>
      <protection locked="0"/>
    </xf>
    <xf numFmtId="0" fontId="7" fillId="21" borderId="26" xfId="8" applyFont="1" applyFill="1" applyBorder="1" applyAlignment="1" applyProtection="1">
      <alignment horizontal="left" vertical="center" wrapText="1"/>
      <protection locked="0"/>
    </xf>
    <xf numFmtId="0" fontId="3" fillId="22" borderId="61" xfId="4" applyFill="1" applyBorder="1" applyProtection="1">
      <protection locked="0"/>
    </xf>
    <xf numFmtId="0" fontId="0" fillId="0" borderId="64" xfId="0" applyBorder="1" applyAlignment="1">
      <alignment vertical="center" wrapText="1"/>
    </xf>
    <xf numFmtId="0" fontId="0" fillId="0" borderId="65" xfId="0" applyBorder="1" applyAlignment="1">
      <alignment vertical="center" wrapText="1"/>
    </xf>
    <xf numFmtId="0" fontId="39" fillId="0" borderId="65" xfId="2" applyFont="1" applyBorder="1" applyAlignment="1" applyProtection="1">
      <alignment vertical="center" wrapText="1"/>
      <protection locked="0"/>
    </xf>
    <xf numFmtId="0" fontId="0" fillId="15" borderId="26" xfId="0" applyFill="1" applyBorder="1" applyAlignment="1">
      <alignment horizontal="center" vertical="center"/>
    </xf>
    <xf numFmtId="0" fontId="0" fillId="15" borderId="26" xfId="0" applyFill="1" applyBorder="1" applyAlignment="1">
      <alignment horizontal="left" vertical="center" wrapText="1"/>
    </xf>
    <xf numFmtId="165" fontId="0" fillId="15" borderId="26" xfId="0" applyNumberFormat="1" applyFill="1" applyBorder="1" applyAlignment="1">
      <alignment horizontal="center" vertical="center"/>
    </xf>
    <xf numFmtId="14" fontId="0" fillId="15" borderId="26" xfId="0" applyNumberFormat="1" applyFill="1" applyBorder="1" applyAlignment="1">
      <alignment horizontal="center" vertical="center"/>
    </xf>
    <xf numFmtId="20" fontId="0" fillId="15" borderId="26" xfId="0" applyNumberFormat="1" applyFill="1" applyBorder="1" applyAlignment="1">
      <alignment horizontal="center" vertical="center"/>
    </xf>
    <xf numFmtId="0" fontId="11" fillId="0" borderId="26" xfId="22" applyNumberFormat="1" applyFont="1" applyBorder="1" applyAlignment="1" applyProtection="1">
      <alignment horizontal="center" vertical="center" wrapText="1"/>
      <protection locked="0"/>
    </xf>
    <xf numFmtId="0" fontId="48" fillId="18" borderId="26" xfId="6" applyFont="1" applyFill="1" applyBorder="1" applyAlignment="1" applyProtection="1">
      <alignment horizontal="center" vertical="center" wrapText="1"/>
    </xf>
    <xf numFmtId="44" fontId="1" fillId="18" borderId="26" xfId="8" applyNumberFormat="1" applyFill="1" applyBorder="1" applyAlignment="1" applyProtection="1">
      <alignment horizontal="center" vertical="center"/>
    </xf>
    <xf numFmtId="44" fontId="7" fillId="3" borderId="26" xfId="9" applyNumberFormat="1" applyFont="1" applyBorder="1" applyAlignment="1" applyProtection="1">
      <alignment horizontal="center" vertical="center"/>
    </xf>
    <xf numFmtId="44" fontId="7" fillId="18" borderId="26" xfId="9" applyNumberFormat="1" applyFont="1" applyFill="1" applyBorder="1" applyAlignment="1" applyProtection="1">
      <alignment horizontal="center" vertical="center"/>
    </xf>
    <xf numFmtId="0" fontId="1" fillId="21" borderId="26" xfId="8" applyNumberFormat="1" applyFill="1" applyBorder="1" applyAlignment="1" applyProtection="1">
      <alignment horizontal="center" vertical="center"/>
      <protection locked="0"/>
    </xf>
    <xf numFmtId="0" fontId="48" fillId="9" borderId="26" xfId="6" applyFont="1" applyFill="1" applyBorder="1" applyAlignment="1" applyProtection="1">
      <alignment horizontal="center" vertical="center" wrapText="1"/>
    </xf>
    <xf numFmtId="0" fontId="48" fillId="9" borderId="26" xfId="6" applyFont="1" applyFill="1" applyBorder="1" applyAlignment="1" applyProtection="1">
      <alignment horizontal="center" vertical="center" wrapText="1"/>
      <protection locked="0"/>
    </xf>
    <xf numFmtId="0" fontId="8" fillId="9" borderId="26" xfId="6" applyFont="1" applyFill="1" applyBorder="1" applyAlignment="1" applyProtection="1">
      <alignment horizontal="center" vertical="center" wrapText="1"/>
      <protection locked="0"/>
    </xf>
    <xf numFmtId="44" fontId="1" fillId="8" borderId="26" xfId="8" applyNumberFormat="1" applyFill="1" applyBorder="1" applyAlignment="1" applyProtection="1">
      <alignment horizontal="center" vertical="center"/>
    </xf>
    <xf numFmtId="0" fontId="0" fillId="15" borderId="26" xfId="0" applyFill="1" applyBorder="1" applyAlignment="1">
      <alignment horizontal="center" vertical="center" wrapText="1"/>
    </xf>
    <xf numFmtId="165" fontId="0" fillId="15" borderId="26" xfId="0" applyNumberFormat="1" applyFill="1" applyBorder="1" applyAlignment="1">
      <alignment horizontal="center" vertical="center" wrapText="1"/>
    </xf>
    <xf numFmtId="14" fontId="0" fillId="15" borderId="26" xfId="0" applyNumberFormat="1" applyFill="1" applyBorder="1" applyAlignment="1">
      <alignment horizontal="center" vertical="center" wrapText="1"/>
    </xf>
    <xf numFmtId="0" fontId="0" fillId="0" borderId="69" xfId="0" applyBorder="1" applyAlignment="1">
      <alignment horizontal="center" vertical="center" wrapText="1"/>
    </xf>
    <xf numFmtId="0" fontId="22" fillId="15" borderId="68" xfId="20" applyFill="1" applyBorder="1" applyAlignment="1">
      <alignment horizontal="center" vertical="center" wrapText="1"/>
    </xf>
    <xf numFmtId="0" fontId="13" fillId="15" borderId="26" xfId="0" applyFont="1" applyFill="1" applyBorder="1" applyAlignment="1">
      <alignment horizontal="left" vertical="center" wrapText="1"/>
    </xf>
    <xf numFmtId="0" fontId="0" fillId="0" borderId="70" xfId="0" applyBorder="1" applyAlignment="1">
      <alignment vertical="center"/>
    </xf>
    <xf numFmtId="0" fontId="39" fillId="0" borderId="21" xfId="2" applyFont="1" applyBorder="1" applyAlignment="1" applyProtection="1">
      <alignment vertical="center" wrapText="1"/>
      <protection locked="0"/>
    </xf>
    <xf numFmtId="0" fontId="8" fillId="0" borderId="71" xfId="2" quotePrefix="1" applyFont="1" applyBorder="1" applyAlignment="1" applyProtection="1">
      <alignment horizontal="right"/>
      <protection locked="0"/>
    </xf>
    <xf numFmtId="0" fontId="38" fillId="22" borderId="61" xfId="4" applyFont="1" applyFill="1" applyBorder="1" applyAlignment="1" applyProtection="1">
      <alignment vertical="center"/>
      <protection locked="0"/>
    </xf>
    <xf numFmtId="0" fontId="3" fillId="22" borderId="61" xfId="4" applyFill="1" applyBorder="1" applyAlignment="1" applyProtection="1">
      <alignment vertical="center"/>
      <protection locked="0"/>
    </xf>
    <xf numFmtId="0" fontId="0" fillId="0" borderId="0" xfId="0" applyAlignment="1">
      <alignment horizontal="right" vertical="center"/>
    </xf>
    <xf numFmtId="44" fontId="8" fillId="0" borderId="9" xfId="9" applyNumberFormat="1" applyFont="1" applyFill="1" applyBorder="1" applyAlignment="1">
      <alignment vertical="center"/>
    </xf>
    <xf numFmtId="0" fontId="20" fillId="17" borderId="26" xfId="2" applyFont="1" applyFill="1" applyBorder="1" applyAlignment="1" applyProtection="1">
      <alignment horizontal="center" vertical="center" wrapText="1"/>
      <protection locked="0"/>
    </xf>
    <xf numFmtId="0" fontId="8" fillId="17" borderId="26" xfId="4" applyFont="1" applyFill="1" applyBorder="1" applyAlignment="1" applyProtection="1">
      <alignment horizontal="center" vertical="center" wrapText="1"/>
      <protection locked="0"/>
    </xf>
    <xf numFmtId="0" fontId="8" fillId="17" borderId="26" xfId="2" applyFont="1" applyFill="1" applyBorder="1" applyAlignment="1" applyProtection="1">
      <alignment horizontal="center" vertical="center" wrapText="1"/>
      <protection locked="0"/>
    </xf>
    <xf numFmtId="0" fontId="8" fillId="17" borderId="26" xfId="2" applyFont="1" applyFill="1" applyBorder="1" applyAlignment="1" applyProtection="1">
      <alignment horizontal="center" vertical="center"/>
      <protection locked="0"/>
    </xf>
    <xf numFmtId="14" fontId="12" fillId="17" borderId="26" xfId="2" applyNumberFormat="1" applyFont="1" applyFill="1" applyBorder="1" applyAlignment="1" applyProtection="1">
      <alignment horizontal="center" vertical="center" wrapText="1"/>
      <protection locked="0"/>
    </xf>
    <xf numFmtId="165" fontId="8" fillId="17" borderId="26" xfId="2" applyNumberFormat="1" applyFont="1" applyFill="1" applyBorder="1" applyAlignment="1" applyProtection="1">
      <alignment horizontal="center" vertical="center" wrapText="1"/>
      <protection locked="0"/>
    </xf>
    <xf numFmtId="0" fontId="0" fillId="0" borderId="26" xfId="0" applyBorder="1" applyAlignment="1" applyProtection="1">
      <alignment vertical="center" wrapText="1"/>
      <protection locked="0"/>
    </xf>
    <xf numFmtId="0" fontId="0" fillId="0" borderId="26" xfId="0" applyBorder="1" applyAlignment="1" applyProtection="1">
      <alignment horizontal="center" vertical="center" wrapText="1"/>
      <protection locked="0"/>
    </xf>
    <xf numFmtId="14" fontId="0" fillId="0" borderId="26" xfId="0" applyNumberFormat="1" applyBorder="1" applyAlignment="1" applyProtection="1">
      <alignment vertical="center"/>
      <protection locked="0"/>
    </xf>
    <xf numFmtId="44" fontId="0" fillId="0" borderId="26" xfId="0" applyNumberFormat="1" applyBorder="1" applyAlignment="1" applyProtection="1">
      <alignment vertical="center"/>
      <protection locked="0"/>
    </xf>
    <xf numFmtId="0" fontId="1" fillId="22" borderId="61" xfId="8" applyFill="1" applyBorder="1" applyAlignment="1" applyProtection="1">
      <alignment horizontal="center" vertical="center" wrapText="1"/>
      <protection locked="0"/>
    </xf>
    <xf numFmtId="44" fontId="1" fillId="22" borderId="61" xfId="8" applyNumberFormat="1" applyFill="1" applyBorder="1" applyAlignment="1" applyProtection="1">
      <alignment horizontal="center" vertical="center" wrapText="1"/>
      <protection locked="0"/>
    </xf>
    <xf numFmtId="0" fontId="0" fillId="22" borderId="61" xfId="0" applyFill="1" applyBorder="1" applyAlignment="1">
      <alignment vertical="center"/>
    </xf>
    <xf numFmtId="0" fontId="6" fillId="22" borderId="61" xfId="0" applyFont="1" applyFill="1" applyBorder="1" applyAlignment="1">
      <alignment horizontal="center" vertical="center" wrapText="1"/>
    </xf>
    <xf numFmtId="44" fontId="8" fillId="5" borderId="0" xfId="9" applyNumberFormat="1" applyFont="1" applyFill="1" applyBorder="1"/>
    <xf numFmtId="0" fontId="0" fillId="0" borderId="72" xfId="0" applyBorder="1" applyAlignment="1">
      <alignment vertical="center"/>
    </xf>
    <xf numFmtId="0" fontId="0" fillId="0" borderId="73" xfId="0" applyBorder="1" applyAlignment="1">
      <alignment vertical="center"/>
    </xf>
    <xf numFmtId="0" fontId="7" fillId="5" borderId="26" xfId="5" applyNumberFormat="1" applyFont="1" applyFill="1" applyBorder="1" applyAlignment="1" applyProtection="1">
      <alignment horizontal="left" vertical="center" wrapText="1"/>
      <protection locked="0"/>
    </xf>
    <xf numFmtId="1" fontId="0" fillId="5" borderId="26" xfId="0" applyNumberFormat="1" applyFill="1" applyBorder="1" applyAlignment="1">
      <alignment horizontal="left" vertical="center"/>
    </xf>
    <xf numFmtId="0" fontId="0" fillId="5" borderId="26" xfId="0" applyFill="1" applyBorder="1" applyAlignment="1">
      <alignment horizontal="center" vertical="center"/>
    </xf>
    <xf numFmtId="14" fontId="0" fillId="5" borderId="26" xfId="1" applyNumberFormat="1" applyFont="1" applyFill="1" applyBorder="1" applyAlignment="1">
      <alignment horizontal="center" vertical="center"/>
    </xf>
    <xf numFmtId="44" fontId="0" fillId="5" borderId="26" xfId="1" applyFont="1" applyFill="1" applyBorder="1" applyAlignment="1">
      <alignment horizontal="center" vertical="center"/>
    </xf>
    <xf numFmtId="0" fontId="0" fillId="0" borderId="71" xfId="0" applyBorder="1" applyAlignment="1">
      <alignment vertical="center"/>
    </xf>
    <xf numFmtId="0" fontId="12" fillId="0" borderId="71" xfId="0" applyFont="1" applyBorder="1" applyAlignment="1">
      <alignment horizontal="right" vertical="center"/>
    </xf>
    <xf numFmtId="0" fontId="0" fillId="5" borderId="71" xfId="0" applyFill="1" applyBorder="1"/>
    <xf numFmtId="44" fontId="3" fillId="22" borderId="61" xfId="4" applyNumberFormat="1" applyFill="1" applyBorder="1" applyAlignment="1" applyProtection="1">
      <alignment horizontal="center" vertical="center" wrapText="1"/>
      <protection locked="0"/>
    </xf>
    <xf numFmtId="0" fontId="4" fillId="5" borderId="26" xfId="5" applyNumberFormat="1" applyFill="1" applyBorder="1" applyAlignment="1" applyProtection="1">
      <alignment horizontal="center" vertical="center" wrapText="1"/>
      <protection locked="0"/>
    </xf>
    <xf numFmtId="0" fontId="24" fillId="5" borderId="26" xfId="15" applyNumberFormat="1" applyFont="1" applyFill="1" applyBorder="1" applyAlignment="1" applyProtection="1">
      <alignment horizontal="left" vertical="center" wrapText="1"/>
      <protection locked="0"/>
    </xf>
    <xf numFmtId="0" fontId="24" fillId="5" borderId="26" xfId="15" applyNumberFormat="1" applyFont="1" applyFill="1" applyBorder="1" applyAlignment="1" applyProtection="1">
      <alignment horizontal="center" vertical="center" wrapText="1"/>
      <protection locked="0"/>
    </xf>
    <xf numFmtId="168" fontId="24" fillId="5" borderId="26" xfId="1" applyNumberFormat="1" applyFont="1" applyFill="1" applyBorder="1" applyAlignment="1" applyProtection="1">
      <alignment horizontal="center" vertical="center" wrapText="1"/>
      <protection locked="0"/>
    </xf>
    <xf numFmtId="44" fontId="24" fillId="5" borderId="26" xfId="1" applyFont="1" applyFill="1" applyBorder="1" applyAlignment="1" applyProtection="1">
      <alignment horizontal="center" vertical="center" wrapText="1"/>
      <protection locked="0"/>
    </xf>
    <xf numFmtId="0" fontId="24" fillId="5" borderId="26" xfId="1" applyNumberFormat="1" applyFont="1" applyFill="1" applyBorder="1" applyAlignment="1" applyProtection="1">
      <alignment horizontal="center" vertical="center" wrapText="1"/>
      <protection locked="0"/>
    </xf>
    <xf numFmtId="0" fontId="12" fillId="0" borderId="6" xfId="0" applyFont="1" applyBorder="1" applyAlignment="1">
      <alignment horizontal="right" vertical="center"/>
    </xf>
    <xf numFmtId="44" fontId="8" fillId="5" borderId="74" xfId="9" applyNumberFormat="1" applyFont="1" applyFill="1" applyBorder="1"/>
    <xf numFmtId="14" fontId="0" fillId="5" borderId="26" xfId="0" quotePrefix="1" applyNumberFormat="1" applyFill="1" applyBorder="1" applyAlignment="1">
      <alignment horizontal="center" vertical="center"/>
    </xf>
    <xf numFmtId="165" fontId="3" fillId="22" borderId="61" xfId="4" applyNumberFormat="1" applyFill="1" applyBorder="1"/>
    <xf numFmtId="0" fontId="20" fillId="0" borderId="8" xfId="4" applyFont="1" applyFill="1" applyBorder="1" applyAlignment="1" applyProtection="1">
      <alignment horizontal="left" vertical="center" wrapText="1"/>
      <protection locked="0"/>
    </xf>
    <xf numFmtId="0" fontId="0" fillId="5" borderId="22" xfId="0" applyFill="1" applyBorder="1"/>
    <xf numFmtId="0" fontId="23" fillId="5" borderId="22" xfId="4" applyFont="1" applyFill="1" applyBorder="1" applyAlignment="1" applyProtection="1">
      <alignment horizontal="left" vertical="center"/>
      <protection locked="0"/>
    </xf>
    <xf numFmtId="0" fontId="20" fillId="5" borderId="22" xfId="4" applyFont="1" applyFill="1" applyBorder="1" applyAlignment="1" applyProtection="1">
      <alignment horizontal="left" vertical="center"/>
      <protection locked="0"/>
    </xf>
    <xf numFmtId="0" fontId="59" fillId="5" borderId="22" xfId="0" applyFont="1" applyFill="1" applyBorder="1"/>
    <xf numFmtId="0" fontId="20" fillId="5" borderId="39" xfId="4" applyFont="1" applyFill="1" applyBorder="1" applyAlignment="1" applyProtection="1">
      <alignment horizontal="left" vertical="center" wrapText="1"/>
      <protection locked="0"/>
    </xf>
    <xf numFmtId="0" fontId="22" fillId="5" borderId="39" xfId="20" applyFill="1" applyBorder="1" applyAlignment="1" applyProtection="1">
      <alignment horizontal="center" vertical="center"/>
      <protection locked="0"/>
    </xf>
    <xf numFmtId="0" fontId="4" fillId="5" borderId="39" xfId="4" applyFont="1" applyFill="1" applyBorder="1" applyAlignment="1" applyProtection="1">
      <alignment horizontal="center" vertical="center"/>
    </xf>
    <xf numFmtId="0" fontId="4" fillId="11" borderId="8" xfId="4" applyFont="1" applyBorder="1" applyAlignment="1" applyProtection="1">
      <alignment horizontal="center" vertical="center"/>
    </xf>
    <xf numFmtId="0" fontId="0" fillId="0" borderId="5" xfId="0" applyBorder="1"/>
    <xf numFmtId="0" fontId="4" fillId="11" borderId="15" xfId="4" applyFont="1" applyBorder="1" applyAlignment="1" applyProtection="1">
      <alignment horizontal="center" vertical="center"/>
    </xf>
    <xf numFmtId="0" fontId="4" fillId="0" borderId="39" xfId="0" applyFont="1" applyBorder="1"/>
    <xf numFmtId="0" fontId="20" fillId="14" borderId="75" xfId="0" applyFont="1" applyFill="1" applyBorder="1" applyAlignment="1">
      <alignment vertical="top"/>
    </xf>
    <xf numFmtId="0" fontId="8" fillId="17" borderId="26" xfId="4" applyFont="1" applyFill="1" applyBorder="1" applyAlignment="1" applyProtection="1">
      <alignment horizontal="center" vertical="center" wrapText="1"/>
    </xf>
    <xf numFmtId="0" fontId="8" fillId="17" borderId="26" xfId="4" applyFont="1" applyFill="1" applyBorder="1" applyAlignment="1" applyProtection="1">
      <alignment horizontal="left" vertical="center" wrapText="1"/>
    </xf>
    <xf numFmtId="14" fontId="8" fillId="17" borderId="26" xfId="4" applyNumberFormat="1" applyFont="1" applyFill="1" applyBorder="1" applyAlignment="1" applyProtection="1">
      <alignment horizontal="center" vertical="center" wrapText="1"/>
    </xf>
    <xf numFmtId="165" fontId="8" fillId="17" borderId="26" xfId="4" applyNumberFormat="1" applyFont="1" applyFill="1" applyBorder="1" applyAlignment="1" applyProtection="1">
      <alignment horizontal="center" vertical="center" wrapText="1"/>
    </xf>
    <xf numFmtId="0" fontId="20" fillId="0" borderId="0" xfId="2" applyFont="1" applyProtection="1">
      <protection locked="0"/>
    </xf>
    <xf numFmtId="0" fontId="20" fillId="0" borderId="0" xfId="2" applyFont="1" applyAlignment="1" applyProtection="1">
      <alignment vertical="top"/>
      <protection locked="0"/>
    </xf>
    <xf numFmtId="14" fontId="4" fillId="0" borderId="0" xfId="2" applyNumberFormat="1" applyAlignment="1" applyProtection="1">
      <alignment vertical="center" wrapText="1"/>
      <protection locked="0"/>
    </xf>
    <xf numFmtId="14" fontId="39" fillId="0" borderId="0" xfId="2" applyNumberFormat="1" applyFont="1" applyAlignment="1" applyProtection="1">
      <alignment vertical="center" wrapText="1"/>
      <protection locked="0"/>
    </xf>
    <xf numFmtId="14" fontId="0" fillId="0" borderId="0" xfId="0" applyNumberFormat="1"/>
    <xf numFmtId="14" fontId="4" fillId="0" borderId="0" xfId="2" applyNumberFormat="1" applyAlignment="1" applyProtection="1">
      <alignment wrapText="1"/>
      <protection locked="0"/>
    </xf>
    <xf numFmtId="14" fontId="0" fillId="0" borderId="0" xfId="0" applyNumberFormat="1" applyAlignment="1">
      <alignment vertical="center"/>
    </xf>
    <xf numFmtId="0" fontId="4" fillId="0" borderId="0" xfId="2" applyAlignment="1">
      <alignment horizontal="center" vertical="center" wrapText="1"/>
    </xf>
    <xf numFmtId="0" fontId="40" fillId="0" borderId="0" xfId="2" applyFont="1" applyAlignment="1">
      <alignment vertical="center" wrapText="1"/>
    </xf>
    <xf numFmtId="0" fontId="40" fillId="0" borderId="0" xfId="2" applyFont="1" applyAlignment="1">
      <alignment vertical="top" wrapText="1"/>
    </xf>
    <xf numFmtId="43" fontId="8" fillId="16" borderId="26" xfId="32" applyFont="1" applyFill="1" applyBorder="1" applyAlignment="1" applyProtection="1">
      <alignment horizontal="center" vertical="center" wrapText="1"/>
    </xf>
    <xf numFmtId="43" fontId="11" fillId="0" borderId="26" xfId="32" applyBorder="1" applyAlignment="1" applyProtection="1">
      <alignment horizontal="center" vertical="center" wrapText="1"/>
    </xf>
    <xf numFmtId="0" fontId="39" fillId="0" borderId="0" xfId="2" applyFont="1" applyAlignment="1">
      <alignment vertical="center" wrapText="1"/>
    </xf>
    <xf numFmtId="0" fontId="4" fillId="0" borderId="0" xfId="2" applyAlignment="1">
      <alignment wrapText="1"/>
    </xf>
    <xf numFmtId="0" fontId="7" fillId="19" borderId="26" xfId="31" applyNumberFormat="1" applyFont="1" applyBorder="1" applyAlignment="1" applyProtection="1">
      <alignment horizontal="center" vertical="center" wrapText="1"/>
      <protection locked="0"/>
    </xf>
    <xf numFmtId="44" fontId="7" fillId="0" borderId="26" xfId="22" applyFont="1" applyBorder="1" applyAlignment="1" applyProtection="1">
      <alignment horizontal="center" vertical="center" wrapText="1"/>
      <protection locked="0"/>
    </xf>
    <xf numFmtId="14" fontId="7" fillId="0" borderId="26" xfId="22" applyNumberFormat="1" applyFont="1" applyBorder="1" applyAlignment="1" applyProtection="1">
      <alignment horizontal="center" vertical="center" wrapText="1"/>
      <protection locked="0"/>
    </xf>
    <xf numFmtId="0" fontId="7" fillId="0" borderId="26" xfId="22" applyNumberFormat="1" applyFont="1" applyBorder="1" applyAlignment="1" applyProtection="1">
      <alignment horizontal="center" vertical="center" wrapText="1"/>
    </xf>
    <xf numFmtId="9" fontId="7" fillId="0" borderId="26" xfId="33" applyFont="1" applyBorder="1" applyAlignment="1" applyProtection="1">
      <alignment horizontal="center" vertical="center" wrapText="1"/>
      <protection locked="0"/>
    </xf>
    <xf numFmtId="44" fontId="7" fillId="0" borderId="26" xfId="22" applyFont="1" applyBorder="1" applyAlignment="1" applyProtection="1">
      <alignment horizontal="center" vertical="center" wrapText="1"/>
    </xf>
    <xf numFmtId="44" fontId="7" fillId="5" borderId="26" xfId="1" applyFont="1" applyFill="1" applyBorder="1" applyAlignment="1" applyProtection="1">
      <alignment horizontal="left" vertical="center" wrapText="1"/>
      <protection locked="0"/>
    </xf>
    <xf numFmtId="44" fontId="7" fillId="0" borderId="26" xfId="1" applyFont="1" applyBorder="1" applyAlignment="1" applyProtection="1">
      <alignment horizontal="left" vertical="center" wrapText="1"/>
      <protection locked="0"/>
    </xf>
    <xf numFmtId="0" fontId="8" fillId="16" borderId="26" xfId="5" applyNumberFormat="1" applyFont="1" applyFill="1" applyBorder="1" applyAlignment="1" applyProtection="1">
      <alignment horizontal="center" vertical="center" wrapText="1"/>
    </xf>
    <xf numFmtId="44" fontId="8" fillId="16" borderId="26" xfId="22" applyFont="1" applyFill="1" applyBorder="1" applyAlignment="1" applyProtection="1">
      <alignment horizontal="center" vertical="center" wrapText="1"/>
    </xf>
    <xf numFmtId="14" fontId="8" fillId="16" borderId="26" xfId="22" applyNumberFormat="1" applyFont="1" applyFill="1" applyBorder="1" applyAlignment="1" applyProtection="1">
      <alignment horizontal="center" vertical="center" wrapText="1"/>
    </xf>
    <xf numFmtId="2" fontId="8" fillId="16" borderId="26" xfId="22" applyNumberFormat="1" applyFont="1" applyFill="1" applyBorder="1" applyAlignment="1" applyProtection="1">
      <alignment horizontal="center" vertical="center" wrapText="1"/>
    </xf>
    <xf numFmtId="9" fontId="8" fillId="16" borderId="26" xfId="33" applyFont="1" applyFill="1" applyBorder="1" applyAlignment="1" applyProtection="1">
      <alignment horizontal="center" vertical="center" wrapText="1"/>
    </xf>
    <xf numFmtId="0" fontId="58" fillId="0" borderId="0" xfId="5" applyNumberFormat="1" applyFont="1" applyFill="1" applyAlignment="1" applyProtection="1">
      <alignment horizontal="center" vertical="center" wrapText="1"/>
    </xf>
    <xf numFmtId="0" fontId="3" fillId="22" borderId="61" xfId="4" applyFill="1" applyBorder="1" applyProtection="1"/>
    <xf numFmtId="0" fontId="20" fillId="18" borderId="26" xfId="4" applyFont="1" applyFill="1" applyBorder="1" applyAlignment="1" applyProtection="1">
      <alignment horizontal="center" vertical="center" wrapText="1"/>
    </xf>
    <xf numFmtId="0" fontId="7" fillId="0" borderId="26" xfId="5" applyNumberFormat="1" applyFont="1" applyBorder="1" applyAlignment="1" applyProtection="1">
      <alignment horizontal="center" vertical="center" wrapText="1"/>
    </xf>
    <xf numFmtId="44" fontId="8" fillId="16" borderId="26" xfId="32" applyNumberFormat="1" applyFont="1" applyFill="1" applyBorder="1" applyAlignment="1" applyProtection="1">
      <alignment horizontal="center" vertical="center" wrapText="1"/>
    </xf>
    <xf numFmtId="44" fontId="7" fillId="0" borderId="26" xfId="32" applyNumberFormat="1" applyFont="1" applyBorder="1" applyAlignment="1" applyProtection="1">
      <alignment horizontal="center" vertical="center" wrapText="1"/>
    </xf>
    <xf numFmtId="0" fontId="3" fillId="22" borderId="61" xfId="4" applyFill="1" applyBorder="1" applyAlignment="1" applyProtection="1">
      <alignment vertical="center"/>
    </xf>
    <xf numFmtId="170" fontId="0" fillId="0" borderId="0" xfId="32" applyNumberFormat="1" applyFont="1" applyAlignment="1" applyProtection="1">
      <alignment vertical="center"/>
    </xf>
    <xf numFmtId="0" fontId="3" fillId="0" borderId="0" xfId="0" applyFont="1" applyAlignment="1">
      <alignment vertical="center"/>
    </xf>
    <xf numFmtId="0" fontId="8" fillId="16" borderId="26" xfId="5" applyNumberFormat="1" applyFont="1" applyFill="1" applyBorder="1" applyAlignment="1" applyProtection="1">
      <alignment horizontal="left" vertical="center" wrapText="1"/>
    </xf>
    <xf numFmtId="44" fontId="8" fillId="16" borderId="26" xfId="1" applyFont="1" applyFill="1" applyBorder="1" applyAlignment="1" applyProtection="1">
      <alignment horizontal="left" vertical="center" wrapText="1"/>
    </xf>
    <xf numFmtId="0" fontId="20" fillId="18" borderId="26" xfId="2" applyFont="1" applyFill="1" applyBorder="1" applyAlignment="1">
      <alignment horizontal="center" vertical="center" wrapText="1"/>
    </xf>
    <xf numFmtId="0" fontId="20" fillId="18" borderId="26" xfId="2" applyFont="1" applyFill="1" applyBorder="1" applyAlignment="1">
      <alignment horizontal="center" vertical="center"/>
    </xf>
    <xf numFmtId="0" fontId="52" fillId="0" borderId="0" xfId="2" applyFont="1" applyAlignment="1">
      <alignment horizontal="center" vertical="center" wrapText="1"/>
    </xf>
    <xf numFmtId="0" fontId="4" fillId="0" borderId="0" xfId="2" applyAlignment="1">
      <alignment vertical="center" wrapText="1"/>
    </xf>
    <xf numFmtId="0" fontId="48" fillId="18" borderId="26" xfId="0" applyFont="1" applyFill="1" applyBorder="1" applyAlignment="1">
      <alignment horizontal="center" vertical="center" wrapText="1"/>
    </xf>
    <xf numFmtId="0" fontId="8" fillId="21" borderId="26" xfId="6" applyFont="1" applyFill="1" applyBorder="1" applyAlignment="1" applyProtection="1">
      <alignment horizontal="center" vertical="center" wrapText="1"/>
    </xf>
    <xf numFmtId="14" fontId="4" fillId="0" borderId="0" xfId="2" applyNumberFormat="1" applyAlignment="1">
      <alignment vertical="center" wrapText="1"/>
    </xf>
    <xf numFmtId="0" fontId="8" fillId="15" borderId="26" xfId="0" applyFont="1" applyFill="1" applyBorder="1" applyAlignment="1">
      <alignment horizontal="left" vertical="center" wrapText="1"/>
    </xf>
    <xf numFmtId="0" fontId="58" fillId="0" borderId="0" xfId="2" applyFont="1" applyAlignment="1">
      <alignment vertical="center" wrapText="1"/>
    </xf>
    <xf numFmtId="14" fontId="58" fillId="0" borderId="0" xfId="2" applyNumberFormat="1" applyFont="1" applyAlignment="1">
      <alignment vertical="center" wrapText="1"/>
    </xf>
    <xf numFmtId="0" fontId="20" fillId="0" borderId="25" xfId="4" applyFont="1" applyFill="1" applyBorder="1" applyAlignment="1" applyProtection="1">
      <alignment horizontal="right" vertical="center" wrapText="1"/>
    </xf>
    <xf numFmtId="0" fontId="20" fillId="11" borderId="42" xfId="4" applyFont="1" applyBorder="1" applyAlignment="1" applyProtection="1">
      <alignment horizontal="center" vertical="center" wrapText="1"/>
    </xf>
    <xf numFmtId="0" fontId="4" fillId="5" borderId="35" xfId="4" applyFont="1" applyFill="1" applyBorder="1" applyAlignment="1" applyProtection="1">
      <alignment horizontal="center" vertical="center"/>
    </xf>
    <xf numFmtId="0" fontId="4" fillId="5" borderId="28" xfId="4" applyFont="1" applyFill="1" applyBorder="1" applyAlignment="1" applyProtection="1">
      <alignment horizontal="center" vertical="center"/>
    </xf>
    <xf numFmtId="0" fontId="20" fillId="11" borderId="25" xfId="4" applyFont="1" applyBorder="1" applyAlignment="1" applyProtection="1">
      <alignment horizontal="center" vertical="center" wrapText="1"/>
    </xf>
    <xf numFmtId="0" fontId="4" fillId="5" borderId="20" xfId="4" applyFont="1" applyFill="1" applyBorder="1" applyAlignment="1" applyProtection="1">
      <alignment horizontal="center" vertical="center"/>
    </xf>
    <xf numFmtId="0" fontId="4" fillId="5" borderId="22" xfId="4" applyFont="1" applyFill="1" applyBorder="1" applyAlignment="1" applyProtection="1">
      <alignment horizontal="center" vertical="center"/>
    </xf>
    <xf numFmtId="0" fontId="3" fillId="5" borderId="0" xfId="4" applyFill="1" applyBorder="1" applyAlignment="1" applyProtection="1">
      <alignment vertical="center"/>
    </xf>
    <xf numFmtId="0" fontId="7" fillId="0" borderId="23" xfId="2" quotePrefix="1" applyFont="1" applyBorder="1"/>
    <xf numFmtId="0" fontId="0" fillId="0" borderId="51" xfId="0" applyBorder="1" applyAlignment="1">
      <alignment vertical="center"/>
    </xf>
    <xf numFmtId="0" fontId="0" fillId="0" borderId="24" xfId="0" applyBorder="1" applyAlignment="1">
      <alignment vertical="center"/>
    </xf>
    <xf numFmtId="0" fontId="38" fillId="5" borderId="0" xfId="4" applyFont="1" applyFill="1" applyBorder="1" applyAlignment="1" applyProtection="1">
      <alignment vertical="center"/>
    </xf>
    <xf numFmtId="0" fontId="38" fillId="22" borderId="61" xfId="4" applyFont="1" applyFill="1" applyBorder="1" applyAlignment="1" applyProtection="1">
      <alignment vertical="center"/>
    </xf>
    <xf numFmtId="0" fontId="14" fillId="21" borderId="26" xfId="6" applyFont="1" applyFill="1" applyBorder="1" applyAlignment="1" applyProtection="1">
      <alignment horizontal="center" vertical="center" wrapText="1"/>
    </xf>
    <xf numFmtId="0" fontId="24" fillId="0" borderId="22" xfId="0" applyFont="1" applyBorder="1" applyAlignment="1">
      <alignment vertical="center"/>
    </xf>
    <xf numFmtId="0" fontId="12" fillId="15" borderId="26" xfId="0" applyFont="1" applyFill="1" applyBorder="1" applyAlignment="1">
      <alignment horizontal="center" vertical="center" wrapText="1"/>
    </xf>
    <xf numFmtId="0" fontId="76" fillId="15" borderId="26" xfId="0" applyFont="1" applyFill="1" applyBorder="1" applyAlignment="1">
      <alignment horizontal="left" vertical="center" wrapText="1"/>
    </xf>
    <xf numFmtId="0" fontId="12" fillId="15" borderId="26" xfId="0" applyFont="1" applyFill="1" applyBorder="1" applyAlignment="1">
      <alignment horizontal="center" vertical="center"/>
    </xf>
    <xf numFmtId="165" fontId="12" fillId="15" borderId="26" xfId="0" applyNumberFormat="1" applyFont="1" applyFill="1" applyBorder="1" applyAlignment="1">
      <alignment horizontal="center" vertical="center"/>
    </xf>
    <xf numFmtId="14" fontId="12" fillId="15" borderId="26" xfId="0" applyNumberFormat="1" applyFont="1" applyFill="1" applyBorder="1" applyAlignment="1">
      <alignment horizontal="center" vertical="center"/>
    </xf>
    <xf numFmtId="20" fontId="12" fillId="15" borderId="26" xfId="0" applyNumberFormat="1" applyFont="1" applyFill="1" applyBorder="1" applyAlignment="1">
      <alignment horizontal="center" vertical="center"/>
    </xf>
    <xf numFmtId="0" fontId="38" fillId="0" borderId="0" xfId="4" applyFont="1" applyFill="1" applyBorder="1" applyAlignment="1" applyProtection="1">
      <alignment vertical="center"/>
    </xf>
    <xf numFmtId="0" fontId="12" fillId="15" borderId="26" xfId="0" applyFont="1" applyFill="1" applyBorder="1" applyAlignment="1">
      <alignment horizontal="left" vertical="center" wrapText="1"/>
    </xf>
    <xf numFmtId="44" fontId="7" fillId="11" borderId="25" xfId="2" quotePrefix="1" applyNumberFormat="1" applyFont="1" applyFill="1" applyBorder="1"/>
    <xf numFmtId="0" fontId="7" fillId="0" borderId="22" xfId="2" quotePrefix="1" applyFont="1" applyBorder="1"/>
    <xf numFmtId="0" fontId="8" fillId="18" borderId="26" xfId="4" applyFont="1" applyFill="1" applyBorder="1" applyAlignment="1" applyProtection="1">
      <alignment horizontal="center" vertical="center" wrapText="1"/>
    </xf>
    <xf numFmtId="0" fontId="8" fillId="18" borderId="26" xfId="2" applyFont="1" applyFill="1" applyBorder="1" applyAlignment="1">
      <alignment horizontal="center" vertical="center" wrapText="1"/>
    </xf>
    <xf numFmtId="165" fontId="12" fillId="15" borderId="26" xfId="0" applyNumberFormat="1" applyFont="1" applyFill="1" applyBorder="1" applyAlignment="1">
      <alignment horizontal="center" vertical="center" wrapText="1"/>
    </xf>
    <xf numFmtId="14" fontId="12" fillId="15" borderId="26" xfId="0" applyNumberFormat="1" applyFont="1" applyFill="1" applyBorder="1" applyAlignment="1">
      <alignment horizontal="center" vertical="center" wrapText="1"/>
    </xf>
    <xf numFmtId="0" fontId="8" fillId="9" borderId="26" xfId="6" applyFont="1" applyFill="1" applyBorder="1" applyAlignment="1" applyProtection="1">
      <alignment horizontal="center" vertical="center" wrapText="1"/>
    </xf>
    <xf numFmtId="0" fontId="39" fillId="0" borderId="28" xfId="2" applyFont="1" applyBorder="1" applyAlignment="1">
      <alignment vertical="center" wrapText="1"/>
    </xf>
    <xf numFmtId="0" fontId="39" fillId="0" borderId="22" xfId="2" applyFont="1" applyBorder="1" applyAlignment="1">
      <alignment vertical="center" wrapText="1"/>
    </xf>
    <xf numFmtId="0" fontId="6" fillId="0" borderId="0" xfId="2" applyFont="1" applyAlignment="1">
      <alignment vertical="center" wrapText="1"/>
    </xf>
    <xf numFmtId="0" fontId="17" fillId="22" borderId="61" xfId="6" applyFont="1" applyFill="1" applyBorder="1" applyAlignment="1" applyProtection="1">
      <alignment horizontal="left" vertical="center"/>
    </xf>
    <xf numFmtId="0" fontId="54" fillId="0" borderId="0" xfId="2" applyFont="1" applyAlignment="1">
      <alignment vertical="center" wrapText="1"/>
    </xf>
    <xf numFmtId="0" fontId="55" fillId="22" borderId="61" xfId="6" applyFont="1" applyFill="1" applyBorder="1" applyAlignment="1" applyProtection="1">
      <alignment horizontal="left" vertical="center"/>
    </xf>
    <xf numFmtId="0" fontId="8" fillId="18" borderId="26" xfId="2" applyFont="1" applyFill="1" applyBorder="1" applyAlignment="1">
      <alignment horizontal="center" vertical="center"/>
    </xf>
    <xf numFmtId="0" fontId="12" fillId="18" borderId="26" xfId="2" applyFont="1" applyFill="1" applyBorder="1" applyAlignment="1">
      <alignment horizontal="center" vertical="center" wrapText="1"/>
    </xf>
    <xf numFmtId="0" fontId="1" fillId="22" borderId="61" xfId="8" applyFill="1" applyBorder="1" applyAlignment="1" applyProtection="1">
      <alignment horizontal="center" vertical="center" wrapText="1"/>
    </xf>
    <xf numFmtId="0" fontId="20" fillId="17" borderId="26" xfId="2" applyFont="1" applyFill="1" applyBorder="1" applyAlignment="1">
      <alignment horizontal="center" vertical="center" wrapText="1"/>
    </xf>
    <xf numFmtId="0" fontId="8" fillId="17" borderId="26" xfId="2" applyFont="1" applyFill="1" applyBorder="1" applyAlignment="1">
      <alignment horizontal="center" vertical="center" wrapText="1"/>
    </xf>
    <xf numFmtId="0" fontId="8" fillId="17" borderId="26" xfId="2" applyFont="1" applyFill="1" applyBorder="1" applyAlignment="1">
      <alignment horizontal="center" vertical="center"/>
    </xf>
    <xf numFmtId="14" fontId="12" fillId="17" borderId="26" xfId="2" applyNumberFormat="1" applyFont="1" applyFill="1" applyBorder="1" applyAlignment="1">
      <alignment horizontal="center" vertical="center" wrapText="1"/>
    </xf>
    <xf numFmtId="165" fontId="8" fillId="17" borderId="26" xfId="2" applyNumberFormat="1" applyFont="1" applyFill="1" applyBorder="1" applyAlignment="1">
      <alignment horizontal="center" vertical="center" wrapText="1"/>
    </xf>
    <xf numFmtId="44" fontId="0" fillId="13" borderId="8" xfId="0" applyNumberFormat="1" applyFill="1" applyBorder="1" applyAlignment="1">
      <alignment vertical="center"/>
    </xf>
    <xf numFmtId="0" fontId="0" fillId="22" borderId="61" xfId="0" applyFill="1" applyBorder="1"/>
    <xf numFmtId="0" fontId="0" fillId="0" borderId="39" xfId="0" applyBorder="1"/>
    <xf numFmtId="0" fontId="15" fillId="5" borderId="0" xfId="10" applyFont="1" applyFill="1" applyProtection="1"/>
    <xf numFmtId="0" fontId="8" fillId="18" borderId="26" xfId="11" applyFont="1" applyFill="1" applyBorder="1" applyAlignment="1" applyProtection="1">
      <alignment horizontal="center" vertical="center" wrapText="1"/>
    </xf>
    <xf numFmtId="0" fontId="3" fillId="5" borderId="0" xfId="4" applyFill="1" applyProtection="1"/>
    <xf numFmtId="14" fontId="8" fillId="17" borderId="26" xfId="2" applyNumberFormat="1" applyFont="1" applyFill="1" applyBorder="1" applyAlignment="1">
      <alignment horizontal="center" vertical="center" wrapText="1"/>
    </xf>
    <xf numFmtId="0" fontId="47" fillId="5" borderId="0" xfId="6" applyFont="1" applyFill="1" applyBorder="1" applyAlignment="1" applyProtection="1">
      <alignment horizontal="left" vertical="center"/>
    </xf>
    <xf numFmtId="0" fontId="20" fillId="5" borderId="0" xfId="2" applyFont="1" applyFill="1" applyAlignment="1">
      <alignment vertical="center"/>
    </xf>
    <xf numFmtId="0" fontId="1" fillId="5" borderId="0" xfId="6" applyFill="1" applyBorder="1" applyAlignment="1" applyProtection="1">
      <alignment horizontal="center" vertical="center" wrapText="1"/>
    </xf>
    <xf numFmtId="0" fontId="20" fillId="5" borderId="0" xfId="2" applyFont="1" applyFill="1" applyAlignment="1">
      <alignment vertical="center" wrapText="1"/>
    </xf>
    <xf numFmtId="44" fontId="24" fillId="5" borderId="26" xfId="1" applyFont="1" applyFill="1" applyBorder="1" applyAlignment="1" applyProtection="1">
      <alignment horizontal="center" vertical="center" wrapText="1"/>
    </xf>
    <xf numFmtId="0" fontId="24" fillId="5" borderId="0" xfId="2" applyFont="1" applyFill="1"/>
    <xf numFmtId="44" fontId="12" fillId="5" borderId="8" xfId="2" applyNumberFormat="1" applyFont="1" applyFill="1" applyBorder="1"/>
    <xf numFmtId="0" fontId="45" fillId="5" borderId="0" xfId="11" applyFont="1" applyFill="1" applyBorder="1" applyAlignment="1" applyProtection="1">
      <alignment horizontal="left" vertical="center"/>
    </xf>
    <xf numFmtId="0" fontId="15" fillId="5" borderId="0" xfId="11" quotePrefix="1" applyFont="1" applyFill="1" applyBorder="1" applyAlignment="1" applyProtection="1">
      <alignment horizontal="center" vertical="top"/>
    </xf>
    <xf numFmtId="0" fontId="15" fillId="5" borderId="0" xfId="0" applyFont="1" applyFill="1"/>
    <xf numFmtId="0" fontId="3" fillId="5" borderId="0" xfId="4" applyFill="1" applyBorder="1" applyProtection="1"/>
    <xf numFmtId="0" fontId="3" fillId="22" borderId="61" xfId="4" applyFill="1" applyBorder="1" applyAlignment="1" applyProtection="1">
      <alignment horizontal="center" vertical="center" wrapText="1"/>
    </xf>
    <xf numFmtId="0" fontId="3" fillId="5" borderId="0" xfId="4" applyFill="1" applyBorder="1" applyAlignment="1" applyProtection="1">
      <alignment horizontal="center" vertical="center" wrapText="1"/>
    </xf>
    <xf numFmtId="0" fontId="13" fillId="5" borderId="0" xfId="0" applyFont="1" applyFill="1" applyAlignment="1">
      <alignment horizontal="left" vertical="center"/>
    </xf>
    <xf numFmtId="0" fontId="67" fillId="0" borderId="0" xfId="0" applyFont="1" applyAlignment="1">
      <alignment horizontal="left" vertical="center"/>
    </xf>
    <xf numFmtId="0" fontId="24" fillId="11" borderId="10" xfId="0" quotePrefix="1" applyFont="1" applyFill="1" applyBorder="1" applyAlignment="1">
      <alignment horizontal="left" vertical="center" wrapText="1"/>
    </xf>
    <xf numFmtId="0" fontId="24" fillId="0" borderId="35" xfId="0" applyFont="1" applyBorder="1" applyAlignment="1">
      <alignment horizontal="left" vertical="center" wrapText="1"/>
    </xf>
    <xf numFmtId="0" fontId="24" fillId="11" borderId="12" xfId="0" quotePrefix="1" applyFont="1" applyFill="1" applyBorder="1" applyAlignment="1">
      <alignment horizontal="left" vertical="center" wrapText="1"/>
    </xf>
    <xf numFmtId="0" fontId="24" fillId="0" borderId="54" xfId="0" applyFont="1" applyBorder="1" applyAlignment="1">
      <alignment horizontal="left" vertical="center" wrapText="1"/>
    </xf>
    <xf numFmtId="0" fontId="24" fillId="0" borderId="28" xfId="0" applyFont="1" applyBorder="1" applyAlignment="1">
      <alignment horizontal="left" vertical="center" wrapText="1"/>
    </xf>
    <xf numFmtId="0" fontId="24" fillId="0" borderId="53" xfId="0" applyFont="1" applyBorder="1" applyAlignment="1">
      <alignment horizontal="left" vertical="center" wrapText="1"/>
    </xf>
    <xf numFmtId="0" fontId="24" fillId="0" borderId="22" xfId="0" applyFont="1" applyBorder="1" applyAlignment="1">
      <alignment horizontal="left" vertical="center" wrapText="1"/>
    </xf>
    <xf numFmtId="9" fontId="24" fillId="11" borderId="10" xfId="0" applyNumberFormat="1" applyFont="1" applyFill="1" applyBorder="1" applyAlignment="1">
      <alignment horizontal="left" vertical="center" wrapText="1"/>
    </xf>
    <xf numFmtId="0" fontId="67" fillId="0" borderId="0" xfId="0" applyFont="1" applyAlignment="1">
      <alignment horizontal="left" vertical="center" wrapText="1"/>
    </xf>
    <xf numFmtId="0" fontId="24" fillId="11" borderId="10" xfId="0" applyFont="1" applyFill="1" applyBorder="1" applyAlignment="1">
      <alignment horizontal="left" vertical="center" wrapText="1"/>
    </xf>
    <xf numFmtId="0" fontId="21" fillId="0" borderId="0" xfId="0" applyFont="1" applyAlignment="1">
      <alignment horizontal="left" vertical="center"/>
    </xf>
    <xf numFmtId="0" fontId="24" fillId="0" borderId="0" xfId="0" applyFont="1" applyAlignment="1">
      <alignment horizontal="center" vertical="center"/>
    </xf>
    <xf numFmtId="0" fontId="21" fillId="0" borderId="0" xfId="0" applyFont="1" applyAlignment="1">
      <alignment vertical="center"/>
    </xf>
    <xf numFmtId="0" fontId="21" fillId="0" borderId="0" xfId="0" applyFont="1"/>
    <xf numFmtId="44" fontId="20" fillId="3" borderId="1" xfId="9" applyNumberFormat="1" applyFont="1" applyAlignment="1" applyProtection="1">
      <alignment horizontal="center"/>
    </xf>
    <xf numFmtId="44" fontId="20" fillId="0" borderId="0" xfId="9" applyNumberFormat="1" applyFont="1" applyFill="1" applyBorder="1" applyAlignment="1" applyProtection="1">
      <alignment horizontal="center"/>
    </xf>
    <xf numFmtId="44" fontId="36" fillId="0" borderId="0" xfId="9" applyNumberFormat="1" applyFont="1" applyFill="1" applyBorder="1" applyAlignment="1" applyProtection="1">
      <alignment horizontal="center"/>
    </xf>
    <xf numFmtId="44" fontId="20" fillId="11" borderId="8" xfId="9" applyNumberFormat="1" applyFont="1" applyFill="1" applyBorder="1" applyAlignment="1" applyProtection="1">
      <alignment horizontal="center" vertical="center"/>
    </xf>
    <xf numFmtId="44" fontId="20" fillId="0" borderId="0" xfId="9" applyNumberFormat="1" applyFont="1" applyFill="1" applyBorder="1" applyAlignment="1" applyProtection="1">
      <alignment horizontal="center" vertical="center"/>
    </xf>
    <xf numFmtId="44" fontId="20" fillId="3" borderId="17" xfId="9" applyNumberFormat="1" applyFont="1" applyBorder="1" applyAlignment="1" applyProtection="1">
      <alignment horizontal="center" vertical="center"/>
    </xf>
    <xf numFmtId="0" fontId="24" fillId="0" borderId="0" xfId="0" applyFont="1" applyAlignment="1">
      <alignment horizontal="justify" vertical="top"/>
    </xf>
    <xf numFmtId="0" fontId="21" fillId="0" borderId="0" xfId="0" applyFont="1" applyAlignment="1">
      <alignment horizontal="justify" vertical="top"/>
    </xf>
    <xf numFmtId="0" fontId="20" fillId="5" borderId="0" xfId="4" applyFont="1" applyFill="1" applyBorder="1" applyAlignment="1" applyProtection="1">
      <alignment horizontal="left" vertical="center"/>
    </xf>
    <xf numFmtId="0" fontId="20" fillId="18" borderId="8" xfId="20" applyFont="1" applyFill="1" applyBorder="1" applyAlignment="1" applyProtection="1">
      <alignment vertical="center"/>
    </xf>
    <xf numFmtId="0" fontId="21" fillId="5" borderId="8" xfId="0" applyFont="1" applyFill="1" applyBorder="1" applyAlignment="1">
      <alignment horizontal="left" vertical="center" wrapText="1" indent="1"/>
    </xf>
    <xf numFmtId="0" fontId="20" fillId="11" borderId="45" xfId="4" applyFont="1" applyBorder="1" applyAlignment="1" applyProtection="1">
      <alignment horizontal="center" vertical="center" wrapText="1"/>
      <protection locked="0"/>
    </xf>
    <xf numFmtId="0" fontId="0" fillId="0" borderId="47" xfId="0" applyBorder="1" applyAlignment="1">
      <alignment vertical="center"/>
    </xf>
    <xf numFmtId="0" fontId="8" fillId="17" borderId="26" xfId="2" applyFont="1" applyFill="1" applyBorder="1" applyAlignment="1">
      <alignment horizontal="center" vertical="center" wrapText="1"/>
    </xf>
    <xf numFmtId="0" fontId="0" fillId="0" borderId="26" xfId="0" applyBorder="1" applyAlignment="1">
      <alignment horizontal="center" vertical="center" wrapText="1"/>
    </xf>
    <xf numFmtId="0" fontId="20" fillId="0" borderId="62" xfId="2" applyFont="1" applyBorder="1" applyAlignment="1" applyProtection="1">
      <alignment horizontal="left" vertical="center"/>
      <protection locked="0"/>
    </xf>
    <xf numFmtId="0" fontId="13" fillId="0" borderId="62" xfId="0" applyFont="1" applyBorder="1" applyAlignment="1">
      <alignment horizontal="left" vertical="center"/>
    </xf>
    <xf numFmtId="0" fontId="13" fillId="0" borderId="35" xfId="0" applyFont="1" applyBorder="1" applyAlignment="1">
      <alignment horizontal="left" vertical="center"/>
    </xf>
    <xf numFmtId="0" fontId="60" fillId="2" borderId="0" xfId="6" applyFont="1" applyBorder="1" applyAlignment="1" applyProtection="1">
      <alignment horizontal="center" vertical="center"/>
    </xf>
    <xf numFmtId="0" fontId="0" fillId="0" borderId="0" xfId="0" applyAlignment="1">
      <alignment horizontal="center" vertical="center"/>
    </xf>
    <xf numFmtId="0" fontId="0" fillId="0" borderId="49" xfId="0" applyBorder="1" applyAlignment="1">
      <alignment horizontal="center" vertical="center"/>
    </xf>
    <xf numFmtId="0" fontId="4" fillId="5" borderId="0" xfId="2" quotePrefix="1" applyFill="1"/>
    <xf numFmtId="0" fontId="41" fillId="18" borderId="0" xfId="4" applyFont="1" applyFill="1" applyBorder="1" applyAlignment="1" applyProtection="1">
      <alignment vertical="center"/>
    </xf>
    <xf numFmtId="0" fontId="0" fillId="18" borderId="0" xfId="0" applyFill="1" applyAlignment="1">
      <alignment vertical="center"/>
    </xf>
    <xf numFmtId="0" fontId="68" fillId="20" borderId="0" xfId="20" applyFont="1" applyFill="1" applyAlignment="1">
      <alignment vertical="top" wrapText="1"/>
    </xf>
    <xf numFmtId="0" fontId="69" fillId="20" borderId="0" xfId="20" applyFont="1" applyFill="1" applyAlignment="1">
      <alignment vertical="top" wrapText="1"/>
    </xf>
    <xf numFmtId="0" fontId="68" fillId="22" borderId="0" xfId="0" applyFont="1" applyFill="1" applyAlignment="1">
      <alignment vertical="center" wrapText="1"/>
    </xf>
    <xf numFmtId="0" fontId="5" fillId="22" borderId="0" xfId="0" applyFont="1" applyFill="1" applyAlignment="1">
      <alignment vertical="center" wrapText="1"/>
    </xf>
    <xf numFmtId="0" fontId="33" fillId="5" borderId="0" xfId="0" applyFont="1" applyFill="1" applyAlignment="1">
      <alignment vertical="center"/>
    </xf>
    <xf numFmtId="0" fontId="0" fillId="0" borderId="0" xfId="0"/>
    <xf numFmtId="0" fontId="68" fillId="22" borderId="58" xfId="0" applyFont="1" applyFill="1" applyBorder="1" applyAlignment="1">
      <alignment vertical="center" wrapText="1"/>
    </xf>
    <xf numFmtId="0" fontId="5" fillId="22" borderId="59" xfId="0" applyFont="1" applyFill="1" applyBorder="1" applyAlignment="1">
      <alignment vertical="center" wrapText="1"/>
    </xf>
    <xf numFmtId="0" fontId="5" fillId="22" borderId="60" xfId="0" applyFont="1" applyFill="1" applyBorder="1" applyAlignment="1">
      <alignment vertical="center" wrapText="1"/>
    </xf>
    <xf numFmtId="0" fontId="16" fillId="21" borderId="0" xfId="2" applyFont="1" applyFill="1" applyAlignment="1">
      <alignment vertical="top" wrapText="1"/>
    </xf>
    <xf numFmtId="0" fontId="31" fillId="18" borderId="0" xfId="0" applyFont="1" applyFill="1" applyAlignment="1">
      <alignment vertical="center" wrapText="1"/>
    </xf>
    <xf numFmtId="0" fontId="30" fillId="18" borderId="0" xfId="0" applyFont="1" applyFill="1" applyAlignment="1">
      <alignment vertical="center" wrapText="1"/>
    </xf>
    <xf numFmtId="0" fontId="31" fillId="23" borderId="0" xfId="0" applyFont="1" applyFill="1" applyAlignment="1">
      <alignment horizontal="left" vertical="center" wrapText="1"/>
    </xf>
    <xf numFmtId="0" fontId="31" fillId="23" borderId="0" xfId="2" applyFont="1" applyFill="1" applyAlignment="1">
      <alignment horizontal="left" vertical="center" wrapText="1"/>
    </xf>
    <xf numFmtId="0" fontId="33" fillId="0" borderId="0" xfId="0" applyFont="1" applyAlignment="1">
      <alignment horizontal="left" vertical="center" wrapText="1"/>
    </xf>
    <xf numFmtId="0" fontId="12" fillId="0" borderId="0" xfId="0" applyFont="1" applyAlignment="1">
      <alignment horizontal="left" vertical="center" wrapText="1"/>
    </xf>
    <xf numFmtId="0" fontId="33" fillId="0" borderId="0" xfId="0" applyFont="1" applyAlignment="1">
      <alignment vertical="center"/>
    </xf>
    <xf numFmtId="0" fontId="20" fillId="18" borderId="55" xfId="0" applyFont="1" applyFill="1" applyBorder="1" applyAlignment="1">
      <alignment horizontal="left" vertical="center" wrapText="1"/>
    </xf>
    <xf numFmtId="0" fontId="0" fillId="18" borderId="56" xfId="0" applyFill="1" applyBorder="1" applyAlignment="1">
      <alignment horizontal="left" vertical="center" wrapText="1"/>
    </xf>
    <xf numFmtId="0" fontId="0" fillId="18" borderId="57" xfId="0" applyFill="1" applyBorder="1" applyAlignment="1">
      <alignment horizontal="left" vertical="center" wrapText="1"/>
    </xf>
    <xf numFmtId="0" fontId="16" fillId="18" borderId="0" xfId="0" applyFont="1" applyFill="1" applyAlignment="1">
      <alignment vertical="center" wrapText="1"/>
    </xf>
    <xf numFmtId="0" fontId="41" fillId="18" borderId="0" xfId="0" applyFont="1" applyFill="1" applyAlignment="1">
      <alignment vertical="center" wrapText="1"/>
    </xf>
    <xf numFmtId="0" fontId="5" fillId="20" borderId="0" xfId="0" applyFont="1" applyFill="1" applyAlignment="1">
      <alignment vertical="center" wrapText="1"/>
    </xf>
    <xf numFmtId="0" fontId="22" fillId="14" borderId="0" xfId="20" applyFill="1" applyAlignment="1">
      <alignment vertical="top"/>
    </xf>
    <xf numFmtId="0" fontId="31" fillId="21" borderId="0" xfId="0" applyFont="1" applyFill="1" applyAlignment="1">
      <alignment horizontal="left" vertical="center" wrapText="1"/>
    </xf>
    <xf numFmtId="0" fontId="31" fillId="21" borderId="0" xfId="0" applyFont="1" applyFill="1" applyAlignment="1">
      <alignment horizontal="left" vertical="center"/>
    </xf>
    <xf numFmtId="0" fontId="31" fillId="18" borderId="0" xfId="0" applyFont="1" applyFill="1" applyAlignment="1">
      <alignment horizontal="left" vertical="center" wrapText="1"/>
    </xf>
    <xf numFmtId="0" fontId="4" fillId="11" borderId="8" xfId="4" applyFont="1" applyBorder="1" applyAlignment="1" applyProtection="1">
      <alignment horizontal="center" vertical="center"/>
      <protection locked="0"/>
    </xf>
    <xf numFmtId="0" fontId="0" fillId="11" borderId="8" xfId="0" applyFill="1" applyBorder="1" applyAlignment="1">
      <alignment horizontal="center" vertical="center"/>
    </xf>
    <xf numFmtId="0" fontId="4" fillId="0" borderId="8" xfId="0" applyFont="1" applyBorder="1" applyAlignment="1">
      <alignment horizontal="left" vertical="center" wrapText="1"/>
    </xf>
    <xf numFmtId="0" fontId="20" fillId="18" borderId="14" xfId="0" applyFont="1" applyFill="1" applyBorder="1" applyAlignment="1">
      <alignment vertical="center" wrapText="1"/>
    </xf>
    <xf numFmtId="0" fontId="21" fillId="0" borderId="14" xfId="0" applyFont="1" applyBorder="1" applyAlignment="1">
      <alignment horizontal="left" vertical="center" indent="1"/>
    </xf>
    <xf numFmtId="0" fontId="21" fillId="0" borderId="16" xfId="0" applyFont="1" applyBorder="1" applyAlignment="1">
      <alignment horizontal="left" vertical="center" indent="1"/>
    </xf>
    <xf numFmtId="0" fontId="21" fillId="0" borderId="15" xfId="0" applyFont="1" applyBorder="1" applyAlignment="1">
      <alignment horizontal="left" vertical="center" indent="1"/>
    </xf>
    <xf numFmtId="0" fontId="22" fillId="11" borderId="8" xfId="20" applyFill="1" applyBorder="1" applyAlignment="1" applyProtection="1">
      <alignment horizontal="center" vertical="center"/>
      <protection locked="0"/>
    </xf>
    <xf numFmtId="0" fontId="28" fillId="0" borderId="8" xfId="0" applyFont="1" applyBorder="1" applyAlignment="1">
      <alignment horizontal="left" wrapText="1"/>
    </xf>
    <xf numFmtId="0" fontId="20" fillId="0" borderId="5" xfId="4" applyFont="1" applyFill="1" applyBorder="1" applyAlignment="1" applyProtection="1">
      <alignment horizontal="left" vertical="center" wrapText="1"/>
      <protection locked="0"/>
    </xf>
    <xf numFmtId="0" fontId="20" fillId="0" borderId="0" xfId="4" applyFont="1" applyFill="1" applyBorder="1" applyAlignment="1" applyProtection="1">
      <alignment horizontal="left" vertical="center"/>
      <protection locked="0"/>
    </xf>
    <xf numFmtId="0" fontId="4" fillId="11" borderId="10" xfId="4" applyFont="1" applyBorder="1" applyAlignment="1" applyProtection="1">
      <alignment horizontal="center" vertical="center"/>
    </xf>
    <xf numFmtId="0" fontId="0" fillId="0" borderId="13" xfId="0" applyBorder="1"/>
    <xf numFmtId="0" fontId="24" fillId="0" borderId="14" xfId="0" applyFont="1" applyBorder="1" applyAlignment="1">
      <alignment vertical="center" wrapText="1"/>
    </xf>
    <xf numFmtId="0" fontId="24" fillId="0" borderId="10" xfId="0" applyFont="1" applyBorder="1" applyAlignment="1">
      <alignment horizontal="left" vertical="center" wrapText="1"/>
    </xf>
    <xf numFmtId="0" fontId="24" fillId="0" borderId="13" xfId="0" applyFont="1" applyBorder="1" applyAlignment="1">
      <alignment horizontal="left" vertical="center" wrapText="1"/>
    </xf>
    <xf numFmtId="0" fontId="24" fillId="11" borderId="14" xfId="0" applyFont="1" applyFill="1" applyBorder="1" applyAlignment="1">
      <alignment horizontal="center" vertical="center"/>
    </xf>
    <xf numFmtId="0" fontId="24" fillId="11" borderId="16" xfId="0" applyFont="1" applyFill="1" applyBorder="1" applyAlignment="1">
      <alignment horizontal="center" vertical="center"/>
    </xf>
    <xf numFmtId="0" fontId="24" fillId="11" borderId="15" xfId="0" applyFont="1" applyFill="1" applyBorder="1" applyAlignment="1">
      <alignment horizontal="center" vertical="center"/>
    </xf>
    <xf numFmtId="0" fontId="24" fillId="0" borderId="16" xfId="0" applyFont="1" applyBorder="1" applyAlignment="1">
      <alignment horizontal="left" vertical="center" indent="1"/>
    </xf>
    <xf numFmtId="0" fontId="24" fillId="0" borderId="15" xfId="0" applyFont="1" applyBorder="1" applyAlignment="1">
      <alignment horizontal="left" vertical="center" indent="1"/>
    </xf>
    <xf numFmtId="0" fontId="21" fillId="0" borderId="14" xfId="0" applyFont="1" applyBorder="1" applyAlignment="1">
      <alignment vertical="center" wrapText="1"/>
    </xf>
    <xf numFmtId="0" fontId="21" fillId="0" borderId="16" xfId="0" applyFont="1" applyBorder="1" applyAlignment="1">
      <alignment vertical="center" wrapText="1"/>
    </xf>
    <xf numFmtId="0" fontId="21" fillId="0" borderId="15" xfId="0" applyFont="1" applyBorder="1" applyAlignment="1">
      <alignment vertical="center" wrapText="1"/>
    </xf>
    <xf numFmtId="0" fontId="29" fillId="0" borderId="5" xfId="20" applyFont="1" applyFill="1" applyBorder="1" applyAlignment="1">
      <alignment horizontal="left" vertical="center" wrapText="1" indent="2"/>
    </xf>
    <xf numFmtId="0" fontId="25" fillId="0" borderId="6" xfId="0" applyFont="1" applyBorder="1" applyAlignment="1">
      <alignment horizontal="left" vertical="center" wrapText="1" indent="2"/>
    </xf>
    <xf numFmtId="0" fontId="28" fillId="0" borderId="12" xfId="0" applyFont="1" applyBorder="1" applyAlignment="1">
      <alignment horizontal="left" vertical="center" wrapText="1"/>
    </xf>
    <xf numFmtId="0" fontId="28" fillId="0" borderId="7" xfId="0" applyFont="1" applyBorder="1" applyAlignment="1">
      <alignment horizontal="left" vertical="center" wrapText="1"/>
    </xf>
    <xf numFmtId="0" fontId="24" fillId="0" borderId="2" xfId="0" applyFont="1" applyBorder="1" applyAlignment="1">
      <alignment vertical="center" wrapText="1"/>
    </xf>
    <xf numFmtId="0" fontId="24" fillId="0" borderId="4" xfId="0" applyFont="1" applyBorder="1" applyAlignment="1">
      <alignment vertical="center" wrapText="1"/>
    </xf>
    <xf numFmtId="0" fontId="24" fillId="0" borderId="2" xfId="0" applyFont="1" applyBorder="1" applyAlignment="1">
      <alignment horizontal="left" vertical="center" wrapText="1"/>
    </xf>
    <xf numFmtId="0" fontId="24" fillId="0" borderId="4" xfId="0" applyFont="1" applyBorder="1" applyAlignment="1">
      <alignment horizontal="left" vertical="center" wrapText="1"/>
    </xf>
    <xf numFmtId="0" fontId="23" fillId="22" borderId="0" xfId="0" applyFont="1" applyFill="1" applyAlignment="1">
      <alignment horizontal="left" vertical="center"/>
    </xf>
    <xf numFmtId="0" fontId="54" fillId="22" borderId="0" xfId="0" applyFont="1" applyFill="1" applyAlignment="1">
      <alignment horizontal="left" vertical="center"/>
    </xf>
    <xf numFmtId="0" fontId="28" fillId="0" borderId="8" xfId="0" applyFont="1" applyBorder="1" applyAlignment="1">
      <alignment horizontal="left" vertical="center" wrapText="1"/>
    </xf>
    <xf numFmtId="0" fontId="28" fillId="0" borderId="10" xfId="0" applyFont="1" applyBorder="1" applyAlignment="1">
      <alignment horizontal="left" vertical="center" wrapText="1"/>
    </xf>
    <xf numFmtId="0" fontId="28" fillId="0" borderId="13" xfId="0" applyFont="1" applyBorder="1" applyAlignment="1">
      <alignment horizontal="left" vertical="center" wrapText="1"/>
    </xf>
    <xf numFmtId="0" fontId="4" fillId="0" borderId="10" xfId="0" applyFont="1" applyBorder="1" applyAlignment="1">
      <alignment horizontal="left" vertical="center" wrapText="1"/>
    </xf>
    <xf numFmtId="0" fontId="7" fillId="0" borderId="13" xfId="0" applyFont="1" applyBorder="1" applyAlignment="1">
      <alignment horizontal="left" vertical="center" wrapText="1"/>
    </xf>
    <xf numFmtId="0" fontId="24" fillId="0" borderId="10" xfId="0" applyFont="1" applyBorder="1" applyAlignment="1">
      <alignment vertical="center" wrapText="1"/>
    </xf>
    <xf numFmtId="0" fontId="24" fillId="0" borderId="13" xfId="0" applyFont="1" applyBorder="1" applyAlignment="1">
      <alignment vertical="center" wrapText="1"/>
    </xf>
    <xf numFmtId="0" fontId="20" fillId="18" borderId="10" xfId="20" applyFont="1" applyFill="1" applyBorder="1" applyAlignment="1" applyProtection="1">
      <alignment vertical="center"/>
    </xf>
    <xf numFmtId="0" fontId="0" fillId="18" borderId="11" xfId="0" applyFill="1" applyBorder="1" applyAlignment="1">
      <alignment vertical="center"/>
    </xf>
    <xf numFmtId="0" fontId="0" fillId="18" borderId="13" xfId="0" applyFill="1" applyBorder="1" applyAlignment="1">
      <alignment vertical="center"/>
    </xf>
    <xf numFmtId="0" fontId="24" fillId="5" borderId="10" xfId="0" applyFont="1" applyFill="1" applyBorder="1" applyAlignment="1">
      <alignment horizontal="left" vertical="center" wrapText="1"/>
    </xf>
    <xf numFmtId="0" fontId="24" fillId="5" borderId="11" xfId="0" applyFont="1" applyFill="1" applyBorder="1" applyAlignment="1">
      <alignment horizontal="left" vertical="center" wrapText="1"/>
    </xf>
    <xf numFmtId="0" fontId="0" fillId="5" borderId="13" xfId="0" applyFill="1" applyBorder="1" applyAlignment="1">
      <alignment vertical="center"/>
    </xf>
    <xf numFmtId="0" fontId="23" fillId="22" borderId="0" xfId="0" applyFont="1" applyFill="1" applyAlignment="1">
      <alignment vertical="center"/>
    </xf>
    <xf numFmtId="0" fontId="6" fillId="22" borderId="0" xfId="0" applyFont="1" applyFill="1" applyAlignment="1">
      <alignment vertical="center"/>
    </xf>
    <xf numFmtId="0" fontId="13" fillId="5" borderId="13" xfId="0" applyFont="1" applyFill="1" applyBorder="1" applyAlignment="1">
      <alignment vertical="center"/>
    </xf>
    <xf numFmtId="0" fontId="24" fillId="5" borderId="13" xfId="0" applyFont="1" applyFill="1" applyBorder="1" applyAlignment="1">
      <alignment horizontal="left" vertical="center" wrapText="1"/>
    </xf>
    <xf numFmtId="0" fontId="39" fillId="0" borderId="0" xfId="2" applyFont="1" applyAlignment="1" applyProtection="1">
      <alignment vertical="center" wrapText="1"/>
      <protection locked="0"/>
    </xf>
    <xf numFmtId="0" fontId="4" fillId="0" borderId="0" xfId="4" applyFont="1" applyFill="1" applyBorder="1" applyAlignment="1" applyProtection="1">
      <alignment vertical="center"/>
      <protection locked="0"/>
    </xf>
    <xf numFmtId="0" fontId="41" fillId="18" borderId="0" xfId="2" applyFont="1" applyFill="1" applyAlignment="1" applyProtection="1">
      <alignment horizontal="left" vertical="center"/>
      <protection locked="0"/>
    </xf>
    <xf numFmtId="0" fontId="20" fillId="11" borderId="10" xfId="4" applyFont="1" applyBorder="1" applyAlignment="1" applyProtection="1">
      <alignment horizontal="center" vertical="center" wrapText="1"/>
      <protection locked="0"/>
    </xf>
    <xf numFmtId="0" fontId="0" fillId="0" borderId="13" xfId="0" applyBorder="1" applyAlignment="1">
      <alignment horizontal="center" vertical="center"/>
    </xf>
    <xf numFmtId="0" fontId="58" fillId="16" borderId="26" xfId="5" applyNumberFormat="1" applyFont="1" applyFill="1" applyBorder="1" applyAlignment="1" applyProtection="1">
      <alignment horizontal="left" vertical="center" wrapText="1"/>
    </xf>
    <xf numFmtId="0" fontId="0" fillId="0" borderId="26" xfId="0" applyBorder="1" applyAlignment="1">
      <alignment horizontal="left" vertical="center" wrapText="1"/>
    </xf>
    <xf numFmtId="0" fontId="72" fillId="22" borderId="0" xfId="6" applyFont="1" applyFill="1" applyBorder="1" applyAlignment="1" applyProtection="1">
      <alignment horizontal="center" vertical="center"/>
      <protection locked="0"/>
    </xf>
    <xf numFmtId="0" fontId="73" fillId="22" borderId="0" xfId="0" applyFont="1" applyFill="1" applyAlignment="1">
      <alignment horizontal="center" vertical="center"/>
    </xf>
    <xf numFmtId="14" fontId="11" fillId="0" borderId="26" xfId="22" applyNumberFormat="1" applyFont="1" applyBorder="1" applyAlignment="1" applyProtection="1">
      <alignment horizontal="center" vertical="center" wrapText="1"/>
      <protection locked="0"/>
    </xf>
    <xf numFmtId="0" fontId="61" fillId="0" borderId="0" xfId="0" applyFont="1" applyAlignment="1">
      <alignment horizontal="center" vertical="center"/>
    </xf>
    <xf numFmtId="0" fontId="0" fillId="15" borderId="26" xfId="0" applyFill="1" applyBorder="1" applyAlignment="1">
      <alignment horizontal="left" vertical="center" wrapText="1"/>
    </xf>
    <xf numFmtId="0" fontId="7" fillId="0" borderId="31" xfId="4" applyFont="1" applyFill="1" applyBorder="1" applyAlignment="1" applyProtection="1">
      <alignment vertical="center"/>
    </xf>
    <xf numFmtId="0" fontId="7" fillId="0" borderId="32" xfId="4" applyFont="1" applyFill="1" applyBorder="1" applyAlignment="1" applyProtection="1">
      <alignment vertical="center"/>
    </xf>
    <xf numFmtId="0" fontId="0" fillId="0" borderId="32" xfId="0" applyBorder="1"/>
    <xf numFmtId="0" fontId="7" fillId="0" borderId="33" xfId="4" applyFont="1" applyFill="1" applyBorder="1" applyAlignment="1" applyProtection="1">
      <alignment vertical="center"/>
    </xf>
    <xf numFmtId="0" fontId="7" fillId="0" borderId="34" xfId="4" applyFont="1" applyFill="1" applyBorder="1" applyAlignment="1" applyProtection="1">
      <alignment vertical="center"/>
    </xf>
    <xf numFmtId="0" fontId="0" fillId="0" borderId="34" xfId="0" applyBorder="1"/>
    <xf numFmtId="0" fontId="7" fillId="0" borderId="66" xfId="4" applyFont="1" applyFill="1" applyBorder="1" applyAlignment="1" applyProtection="1">
      <alignment vertical="center" wrapText="1"/>
    </xf>
    <xf numFmtId="0" fontId="7" fillId="0" borderId="67" xfId="4" applyFont="1" applyFill="1" applyBorder="1" applyAlignment="1" applyProtection="1">
      <alignment vertical="center"/>
    </xf>
    <xf numFmtId="0" fontId="0" fillId="0" borderId="67" xfId="0" applyBorder="1"/>
    <xf numFmtId="0" fontId="7" fillId="0" borderId="50" xfId="4" applyFont="1" applyFill="1" applyBorder="1" applyAlignment="1" applyProtection="1">
      <alignment vertical="center" wrapText="1"/>
    </xf>
    <xf numFmtId="0" fontId="7" fillId="0" borderId="0" xfId="4" applyFont="1" applyFill="1" applyBorder="1" applyAlignment="1" applyProtection="1">
      <alignment vertical="center" wrapText="1"/>
    </xf>
    <xf numFmtId="0" fontId="0" fillId="0" borderId="49" xfId="0" applyBorder="1"/>
    <xf numFmtId="0" fontId="4" fillId="5" borderId="35" xfId="4" applyFont="1" applyFill="1" applyBorder="1" applyAlignment="1" applyProtection="1">
      <alignment horizontal="center" vertical="center"/>
    </xf>
    <xf numFmtId="0" fontId="4" fillId="5" borderId="28" xfId="4" applyFont="1" applyFill="1" applyBorder="1" applyAlignment="1" applyProtection="1">
      <alignment horizontal="center" vertical="center"/>
    </xf>
    <xf numFmtId="0" fontId="57" fillId="0" borderId="62" xfId="2" applyFont="1" applyBorder="1" applyAlignment="1" applyProtection="1">
      <alignment horizontal="left" vertical="center"/>
      <protection locked="0"/>
    </xf>
    <xf numFmtId="0" fontId="0" fillId="0" borderId="62" xfId="0" applyBorder="1" applyAlignment="1">
      <alignment horizontal="left" vertical="center"/>
    </xf>
    <xf numFmtId="0" fontId="0" fillId="0" borderId="63" xfId="0" applyBorder="1" applyAlignment="1">
      <alignment horizontal="left" vertical="center"/>
    </xf>
    <xf numFmtId="0" fontId="12" fillId="18" borderId="26" xfId="0" applyFont="1" applyFill="1" applyBorder="1" applyAlignment="1">
      <alignment horizontal="center" vertical="center" wrapText="1"/>
    </xf>
    <xf numFmtId="0" fontId="22" fillId="15" borderId="68" xfId="20" applyFill="1" applyBorder="1" applyAlignment="1" applyProtection="1">
      <alignment horizontal="center" vertical="center" wrapText="1"/>
    </xf>
    <xf numFmtId="0" fontId="0" fillId="0" borderId="69" xfId="0" applyBorder="1" applyAlignment="1">
      <alignment horizontal="center" vertical="center" wrapText="1"/>
    </xf>
    <xf numFmtId="0" fontId="41" fillId="18" borderId="29" xfId="2" applyFont="1" applyFill="1" applyBorder="1" applyAlignment="1">
      <alignment horizontal="left" vertical="center"/>
    </xf>
    <xf numFmtId="0" fontId="41" fillId="18" borderId="30" xfId="2" applyFont="1" applyFill="1" applyBorder="1" applyAlignment="1">
      <alignment horizontal="left" vertical="center"/>
    </xf>
    <xf numFmtId="0" fontId="41" fillId="18" borderId="0" xfId="4" applyFont="1" applyFill="1" applyBorder="1" applyAlignment="1" applyProtection="1">
      <alignment horizontal="left" vertical="center" wrapText="1"/>
    </xf>
    <xf numFmtId="0" fontId="0" fillId="18" borderId="0" xfId="0" applyFill="1" applyAlignment="1">
      <alignment horizontal="left" vertical="center" wrapText="1"/>
    </xf>
    <xf numFmtId="0" fontId="20" fillId="11" borderId="45" xfId="4" applyFont="1" applyBorder="1" applyAlignment="1" applyProtection="1">
      <alignment horizontal="center" vertical="center" wrapText="1"/>
    </xf>
    <xf numFmtId="0" fontId="0" fillId="0" borderId="26" xfId="0" applyBorder="1" applyAlignment="1" applyProtection="1">
      <alignment vertical="center" wrapText="1"/>
      <protection locked="0"/>
    </xf>
    <xf numFmtId="0" fontId="0" fillId="0" borderId="26" xfId="0" applyBorder="1" applyAlignment="1">
      <alignment vertical="center" wrapText="1"/>
    </xf>
    <xf numFmtId="0" fontId="34" fillId="18" borderId="26" xfId="2" applyFont="1" applyFill="1" applyBorder="1" applyAlignment="1">
      <alignment vertical="center" wrapText="1"/>
    </xf>
    <xf numFmtId="0" fontId="8" fillId="18" borderId="26" xfId="2" applyFont="1" applyFill="1" applyBorder="1" applyAlignment="1">
      <alignment horizontal="center" vertical="center" wrapText="1"/>
    </xf>
    <xf numFmtId="0" fontId="0" fillId="18" borderId="26" xfId="0" applyFill="1" applyBorder="1" applyAlignment="1">
      <alignment horizontal="center" vertical="center" wrapText="1"/>
    </xf>
    <xf numFmtId="0" fontId="15" fillId="0" borderId="0" xfId="2" quotePrefix="1" applyFont="1" applyAlignment="1">
      <alignment vertical="center"/>
    </xf>
    <xf numFmtId="0" fontId="72" fillId="22" borderId="0" xfId="6" applyFont="1" applyFill="1" applyBorder="1" applyAlignment="1" applyProtection="1">
      <alignment horizontal="left" vertical="center" wrapText="1"/>
    </xf>
    <xf numFmtId="0" fontId="3" fillId="22" borderId="0" xfId="0" applyFont="1" applyFill="1" applyAlignment="1">
      <alignment horizontal="left" vertical="center" wrapText="1"/>
    </xf>
    <xf numFmtId="0" fontId="3" fillId="22" borderId="49" xfId="0" applyFont="1" applyFill="1" applyBorder="1" applyAlignment="1">
      <alignment horizontal="left" vertical="center" wrapText="1"/>
    </xf>
    <xf numFmtId="0" fontId="72" fillId="22" borderId="0" xfId="6" applyFont="1" applyFill="1" applyBorder="1" applyAlignment="1" applyProtection="1">
      <alignment horizontal="center" vertical="center"/>
    </xf>
    <xf numFmtId="0" fontId="3" fillId="22" borderId="0" xfId="0" applyFont="1" applyFill="1" applyAlignment="1">
      <alignment horizontal="center" vertical="center"/>
    </xf>
    <xf numFmtId="0" fontId="3" fillId="22" borderId="49" xfId="0" applyFont="1" applyFill="1" applyBorder="1" applyAlignment="1">
      <alignment horizontal="center" vertical="center"/>
    </xf>
    <xf numFmtId="0" fontId="8" fillId="17" borderId="26" xfId="4" applyFont="1" applyFill="1" applyBorder="1" applyAlignment="1" applyProtection="1">
      <alignment horizontal="center" vertical="center" wrapText="1"/>
    </xf>
    <xf numFmtId="0" fontId="15" fillId="5" borderId="0" xfId="11" quotePrefix="1" applyFont="1" applyFill="1" applyBorder="1" applyAlignment="1" applyProtection="1">
      <alignment horizontal="left" vertical="top"/>
    </xf>
    <xf numFmtId="0" fontId="41" fillId="18" borderId="0" xfId="4" applyFont="1" applyFill="1" applyBorder="1" applyAlignment="1" applyProtection="1">
      <alignment vertical="center" wrapText="1"/>
    </xf>
    <xf numFmtId="0" fontId="64" fillId="0" borderId="0" xfId="0" applyFont="1" applyAlignment="1">
      <alignment vertical="center"/>
    </xf>
    <xf numFmtId="0" fontId="75" fillId="20" borderId="0" xfId="2" applyFont="1" applyFill="1" applyAlignment="1">
      <alignment horizontal="left" vertical="center"/>
    </xf>
    <xf numFmtId="0" fontId="3" fillId="20" borderId="0" xfId="0" applyFont="1" applyFill="1" applyAlignment="1">
      <alignment horizontal="left" vertical="center"/>
    </xf>
    <xf numFmtId="0" fontId="51" fillId="12" borderId="0" xfId="0" applyFont="1" applyFill="1" applyAlignment="1">
      <alignment horizontal="left" vertical="center" indent="1"/>
    </xf>
    <xf numFmtId="0" fontId="0" fillId="12" borderId="0" xfId="0" applyFill="1" applyAlignment="1">
      <alignment horizontal="left" vertical="center" indent="1"/>
    </xf>
    <xf numFmtId="0" fontId="10" fillId="0" borderId="0" xfId="0" applyFont="1" applyAlignment="1">
      <alignment vertical="center" wrapText="1"/>
    </xf>
    <xf numFmtId="0" fontId="12" fillId="0" borderId="0" xfId="0" applyFont="1" applyAlignment="1">
      <alignment vertical="center" wrapText="1"/>
    </xf>
    <xf numFmtId="0" fontId="10" fillId="0" borderId="0" xfId="0" applyFont="1" applyAlignment="1">
      <alignment horizontal="left" vertical="center" wrapText="1"/>
    </xf>
    <xf numFmtId="0" fontId="12" fillId="0" borderId="0" xfId="0" applyFont="1"/>
    <xf numFmtId="0" fontId="62" fillId="0" borderId="0" xfId="0" applyFont="1" applyAlignment="1">
      <alignment vertical="center"/>
    </xf>
    <xf numFmtId="0" fontId="24" fillId="0" borderId="0" xfId="0" applyFont="1" applyAlignment="1">
      <alignment vertical="center" wrapText="1"/>
    </xf>
    <xf numFmtId="0" fontId="24" fillId="0" borderId="0" xfId="0" applyFont="1" applyAlignment="1">
      <alignment horizontal="left" vertical="center" wrapText="1" indent="1"/>
    </xf>
    <xf numFmtId="0" fontId="24" fillId="0" borderId="0" xfId="0" applyFont="1" applyAlignment="1">
      <alignment horizontal="left" indent="1"/>
    </xf>
    <xf numFmtId="0" fontId="37" fillId="0" borderId="10" xfId="0" applyFont="1" applyBorder="1" applyAlignment="1">
      <alignment vertical="center"/>
    </xf>
    <xf numFmtId="0" fontId="0" fillId="0" borderId="13" xfId="0" applyBorder="1" applyAlignment="1">
      <alignment vertical="center"/>
    </xf>
    <xf numFmtId="0" fontId="37" fillId="0" borderId="11" xfId="0" applyFont="1" applyBorder="1" applyAlignment="1" applyProtection="1">
      <alignment vertical="center"/>
      <protection locked="0"/>
    </xf>
    <xf numFmtId="0" fontId="0" fillId="0" borderId="11" xfId="0" applyBorder="1" applyAlignment="1">
      <alignment vertical="center"/>
    </xf>
    <xf numFmtId="0" fontId="37" fillId="0" borderId="9" xfId="0" applyFont="1" applyBorder="1" applyAlignment="1" applyProtection="1">
      <alignment vertical="center"/>
      <protection locked="0"/>
    </xf>
    <xf numFmtId="0" fontId="0" fillId="0" borderId="9" xfId="0" applyBorder="1" applyAlignment="1">
      <alignment vertical="center"/>
    </xf>
    <xf numFmtId="0" fontId="24" fillId="0" borderId="0" xfId="0" applyFont="1" applyAlignment="1">
      <alignment horizontal="justify" vertical="center"/>
    </xf>
    <xf numFmtId="0" fontId="37" fillId="0" borderId="0" xfId="0" applyFont="1" applyAlignment="1">
      <alignment horizontal="justify" vertical="center"/>
    </xf>
    <xf numFmtId="0" fontId="24" fillId="0" borderId="0" xfId="0" applyFont="1" applyAlignment="1">
      <alignment horizontal="left" vertical="top" indent="1"/>
    </xf>
    <xf numFmtId="0" fontId="67" fillId="0" borderId="0" xfId="0" applyFont="1" applyAlignment="1">
      <alignment horizontal="left"/>
    </xf>
    <xf numFmtId="0" fontId="4" fillId="0" borderId="10" xfId="21" applyBorder="1"/>
    <xf numFmtId="0" fontId="5" fillId="20" borderId="0" xfId="0" applyFont="1" applyFill="1" applyAlignment="1">
      <alignment horizontal="center" vertical="center" wrapText="1"/>
    </xf>
    <xf numFmtId="0" fontId="34" fillId="12" borderId="55" xfId="2" applyFont="1" applyFill="1" applyBorder="1" applyAlignment="1">
      <alignment horizontal="center" vertical="center" wrapText="1"/>
    </xf>
    <xf numFmtId="0" fontId="34" fillId="12" borderId="56" xfId="2" applyFont="1" applyFill="1" applyBorder="1" applyAlignment="1">
      <alignment horizontal="center" vertical="center" wrapText="1"/>
    </xf>
    <xf numFmtId="0" fontId="34" fillId="12" borderId="57" xfId="2" applyFont="1" applyFill="1" applyBorder="1" applyAlignment="1">
      <alignment horizontal="center" vertical="center" wrapText="1"/>
    </xf>
    <xf numFmtId="0" fontId="24" fillId="11" borderId="10" xfId="0" quotePrefix="1" applyFont="1" applyFill="1" applyBorder="1" applyAlignment="1">
      <alignment horizontal="left" vertical="center" wrapText="1"/>
    </xf>
    <xf numFmtId="0" fontId="0" fillId="11" borderId="11" xfId="0" applyFill="1" applyBorder="1" applyAlignment="1">
      <alignment horizontal="left" vertical="center" wrapText="1"/>
    </xf>
    <xf numFmtId="0" fontId="0" fillId="11" borderId="13" xfId="0" applyFill="1" applyBorder="1" applyAlignment="1">
      <alignment horizontal="left" vertical="center" wrapText="1"/>
    </xf>
    <xf numFmtId="0" fontId="70" fillId="5" borderId="0" xfId="0" applyFont="1" applyFill="1" applyAlignment="1">
      <alignment horizontal="center" vertical="center"/>
    </xf>
    <xf numFmtId="0" fontId="71" fillId="0" borderId="0" xfId="0" applyFont="1" applyAlignment="1">
      <alignment horizontal="center" vertical="center"/>
    </xf>
    <xf numFmtId="0" fontId="4" fillId="0" borderId="0" xfId="20" applyFont="1" applyAlignment="1" applyProtection="1">
      <alignment horizontal="left" vertical="top" wrapText="1" indent="2"/>
    </xf>
    <xf numFmtId="0" fontId="26" fillId="0" borderId="0" xfId="20" applyFont="1" applyAlignment="1" applyProtection="1">
      <alignment horizontal="left" vertical="top" indent="2"/>
    </xf>
    <xf numFmtId="0" fontId="24" fillId="0" borderId="22" xfId="0" applyFont="1" applyBorder="1" applyAlignment="1">
      <alignment vertical="center" wrapText="1"/>
    </xf>
    <xf numFmtId="0" fontId="4" fillId="0" borderId="25" xfId="0" applyFont="1" applyBorder="1" applyAlignment="1">
      <alignment horizontal="left" vertical="center" wrapText="1"/>
    </xf>
    <xf numFmtId="0" fontId="21" fillId="0" borderId="45" xfId="0" applyFont="1" applyBorder="1" applyAlignment="1">
      <alignment horizontal="left" vertical="center" wrapText="1"/>
    </xf>
    <xf numFmtId="0" fontId="21" fillId="0" borderId="46" xfId="0" applyFont="1" applyBorder="1" applyAlignment="1">
      <alignment horizontal="left" vertical="center" wrapText="1"/>
    </xf>
    <xf numFmtId="0" fontId="21" fillId="0" borderId="47" xfId="0" applyFont="1" applyBorder="1" applyAlignment="1">
      <alignment horizontal="left" vertical="center" wrapText="1"/>
    </xf>
    <xf numFmtId="0" fontId="20" fillId="12" borderId="25" xfId="20" applyFont="1" applyFill="1" applyBorder="1" applyAlignment="1">
      <alignment vertical="center"/>
    </xf>
    <xf numFmtId="0" fontId="0" fillId="0" borderId="25" xfId="0" applyBorder="1" applyAlignment="1">
      <alignment vertical="center"/>
    </xf>
    <xf numFmtId="0" fontId="21" fillId="0" borderId="25" xfId="0" applyFont="1" applyBorder="1" applyAlignment="1">
      <alignment horizontal="left" vertical="center" wrapText="1"/>
    </xf>
    <xf numFmtId="0" fontId="0" fillId="0" borderId="25" xfId="0" applyBorder="1" applyAlignment="1">
      <alignment vertical="center" wrapText="1"/>
    </xf>
    <xf numFmtId="0" fontId="22" fillId="14" borderId="75" xfId="20" applyFill="1" applyBorder="1" applyAlignment="1">
      <alignment horizontal="left" indent="1"/>
    </xf>
    <xf numFmtId="0" fontId="0" fillId="0" borderId="75" xfId="0" applyBorder="1" applyAlignment="1">
      <alignment horizontal="left" indent="1"/>
    </xf>
    <xf numFmtId="0" fontId="23" fillId="20" borderId="25" xfId="0" applyFont="1" applyFill="1" applyBorder="1" applyAlignment="1">
      <alignment vertical="center" wrapText="1"/>
    </xf>
    <xf numFmtId="0" fontId="3" fillId="20" borderId="25" xfId="0" applyFont="1" applyFill="1" applyBorder="1" applyAlignment="1">
      <alignment vertical="center" wrapText="1"/>
    </xf>
    <xf numFmtId="0" fontId="21" fillId="0" borderId="25" xfId="0" applyFont="1" applyBorder="1" applyAlignment="1">
      <alignment vertical="center" wrapText="1"/>
    </xf>
    <xf numFmtId="0" fontId="21" fillId="0" borderId="10" xfId="0" applyFont="1" applyBorder="1" applyAlignment="1">
      <alignment horizontal="left" wrapText="1"/>
    </xf>
    <xf numFmtId="0" fontId="21" fillId="0" borderId="11" xfId="0" applyFont="1" applyBorder="1" applyAlignment="1">
      <alignment horizontal="left" wrapText="1"/>
    </xf>
    <xf numFmtId="0" fontId="21" fillId="0" borderId="13" xfId="0" applyFont="1" applyBorder="1" applyAlignment="1">
      <alignment horizontal="left" wrapText="1"/>
    </xf>
    <xf numFmtId="0" fontId="0" fillId="0" borderId="22" xfId="0" applyBorder="1"/>
    <xf numFmtId="0" fontId="23" fillId="20" borderId="25" xfId="20" applyFont="1" applyFill="1" applyBorder="1" applyAlignment="1">
      <alignment vertical="center"/>
    </xf>
    <xf numFmtId="0" fontId="3" fillId="20" borderId="25" xfId="0" applyFont="1" applyFill="1" applyBorder="1" applyAlignment="1">
      <alignment vertical="center"/>
    </xf>
    <xf numFmtId="0" fontId="4" fillId="11" borderId="25" xfId="4" applyFont="1" applyBorder="1" applyAlignment="1" applyProtection="1">
      <alignment horizontal="left" vertical="center"/>
    </xf>
    <xf numFmtId="0" fontId="20" fillId="0" borderId="40" xfId="4" applyFont="1" applyFill="1" applyBorder="1" applyAlignment="1" applyProtection="1">
      <alignment horizontal="left" vertical="center" wrapText="1"/>
      <protection locked="0"/>
    </xf>
    <xf numFmtId="0" fontId="20" fillId="0" borderId="41" xfId="4" applyFont="1" applyFill="1" applyBorder="1" applyAlignment="1" applyProtection="1">
      <alignment horizontal="left" vertical="center"/>
      <protection locked="0"/>
    </xf>
    <xf numFmtId="0" fontId="0" fillId="0" borderId="42" xfId="0" applyBorder="1" applyAlignment="1">
      <alignment horizontal="left" vertical="center"/>
    </xf>
    <xf numFmtId="0" fontId="20" fillId="12" borderId="25" xfId="0" applyFont="1" applyFill="1" applyBorder="1" applyAlignment="1">
      <alignment horizontal="center" vertical="center" wrapText="1"/>
    </xf>
    <xf numFmtId="44" fontId="7" fillId="0" borderId="10" xfId="0" applyNumberFormat="1" applyFont="1" applyBorder="1" applyAlignment="1">
      <alignment horizontal="left"/>
    </xf>
    <xf numFmtId="0" fontId="7" fillId="0" borderId="13" xfId="0" applyFont="1" applyBorder="1" applyAlignment="1">
      <alignment horizontal="left"/>
    </xf>
    <xf numFmtId="0" fontId="6" fillId="6" borderId="0" xfId="0" applyFont="1" applyFill="1" applyAlignment="1">
      <alignment horizontal="center"/>
    </xf>
    <xf numFmtId="0" fontId="6" fillId="6" borderId="9" xfId="0" applyFont="1" applyFill="1" applyBorder="1" applyAlignment="1">
      <alignment horizontal="center"/>
    </xf>
    <xf numFmtId="0" fontId="9" fillId="6" borderId="0" xfId="0" applyFont="1" applyFill="1" applyAlignment="1">
      <alignment horizontal="center" vertical="center"/>
    </xf>
    <xf numFmtId="166" fontId="7" fillId="0" borderId="9" xfId="0" applyNumberFormat="1" applyFont="1" applyBorder="1" applyAlignment="1">
      <alignment horizontal="center"/>
    </xf>
    <xf numFmtId="0" fontId="10" fillId="0" borderId="0" xfId="0" applyFont="1" applyAlignment="1">
      <alignment horizontal="center"/>
    </xf>
    <xf numFmtId="0" fontId="7" fillId="0" borderId="10" xfId="0" applyFont="1" applyBorder="1" applyAlignment="1">
      <alignment horizontal="left"/>
    </xf>
    <xf numFmtId="44" fontId="7" fillId="0" borderId="10" xfId="1" applyFont="1" applyBorder="1" applyAlignment="1">
      <alignment horizontal="left"/>
    </xf>
    <xf numFmtId="44" fontId="7" fillId="0" borderId="13" xfId="1" applyFont="1" applyBorder="1" applyAlignment="1">
      <alignment horizontal="left"/>
    </xf>
    <xf numFmtId="166" fontId="7" fillId="0" borderId="10" xfId="0" applyNumberFormat="1" applyFont="1" applyBorder="1" applyAlignment="1">
      <alignment horizontal="left"/>
    </xf>
    <xf numFmtId="0" fontId="7" fillId="0" borderId="10" xfId="0" applyFont="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166" fontId="7" fillId="0" borderId="10" xfId="1" applyNumberFormat="1" applyFont="1" applyBorder="1" applyAlignment="1">
      <alignment horizontal="left"/>
    </xf>
    <xf numFmtId="166" fontId="7" fillId="0" borderId="13" xfId="1" applyNumberFormat="1" applyFont="1" applyBorder="1" applyAlignment="1">
      <alignment horizontal="left"/>
    </xf>
  </cellXfs>
  <cellStyles count="34">
    <cellStyle name="Accent1" xfId="10" builtinId="29"/>
    <cellStyle name="Accent1 2" xfId="4" xr:uid="{5FF43BF1-2A48-4D31-A77F-C86295EF62E0}"/>
    <cellStyle name="Accent2" xfId="11" builtinId="33"/>
    <cellStyle name="Accent3" xfId="31" builtinId="37"/>
    <cellStyle name="Calculation" xfId="9" builtinId="22"/>
    <cellStyle name="Calculation 2" xfId="3" xr:uid="{AB21BFC9-A752-4611-AE67-3DA661D7E991}"/>
    <cellStyle name="Comma" xfId="32" builtinId="3"/>
    <cellStyle name="Comma 2" xfId="15" xr:uid="{14AB99C4-097D-4BA1-BE6F-B3F7B3DB0864}"/>
    <cellStyle name="Comma 2 2" xfId="5" xr:uid="{46BCC92A-E11F-469C-8E64-0E1BF11F25B9}"/>
    <cellStyle name="Comma 2 2 2" xfId="17" xr:uid="{0F030D85-D783-4914-A6FA-D090806BEF26}"/>
    <cellStyle name="Comma 2 2 2 2" xfId="28" xr:uid="{7BC3DBFB-7B0C-41EB-BE46-0D7FDC2BDA78}"/>
    <cellStyle name="Comma 2 2 3" xfId="24" xr:uid="{2C258895-EBC2-44EB-A889-24404B88D1DD}"/>
    <cellStyle name="Comma 2 3" xfId="26" xr:uid="{B4027128-4E9D-4E6A-9F78-1628EBD07E3D}"/>
    <cellStyle name="Currency" xfId="1" builtinId="4"/>
    <cellStyle name="Currency 2" xfId="16" xr:uid="{29C75CA2-49CF-433F-BAF9-C65F363F0A70}"/>
    <cellStyle name="Currency 2 2" xfId="27" xr:uid="{8087A931-1737-4975-BE7A-6EC68AC62C1C}"/>
    <cellStyle name="Currency 3" xfId="22" xr:uid="{6BCF7FBB-28CA-4C08-9A4E-6BF3F5EC1F73}"/>
    <cellStyle name="Currency 3 2" xfId="30" xr:uid="{22EC5834-3300-42DD-A8A8-7FA4E99A1556}"/>
    <cellStyle name="Currency 4" xfId="23" xr:uid="{B3A43884-2DAB-49FB-9942-9D5BAF15309F}"/>
    <cellStyle name="Good" xfId="8" builtinId="26"/>
    <cellStyle name="Good 2" xfId="6" xr:uid="{1892E3F9-240E-4EC8-97A3-239F06BB51AB}"/>
    <cellStyle name="Hyperlink" xfId="20" builtinId="8"/>
    <cellStyle name="Normal" xfId="0" builtinId="0"/>
    <cellStyle name="Normal 2" xfId="13" xr:uid="{8B39ECC2-B76E-4727-9ABE-3B289226DA28}"/>
    <cellStyle name="Normal 2 2" xfId="2" xr:uid="{DB08B0BC-AD0B-41D8-A7D6-F1868F5AAD65}"/>
    <cellStyle name="Normal 2 4" xfId="21" xr:uid="{38D4D7BB-715E-47EA-B180-F8D195868E03}"/>
    <cellStyle name="Normal 3" xfId="19" xr:uid="{45AC302B-8513-48E3-BA29-30EF22F56FB4}"/>
    <cellStyle name="Normal 3 2" xfId="29" xr:uid="{9B333CE2-0999-4AC2-958B-F35ABFA34FB2}"/>
    <cellStyle name="Normal 4" xfId="14" xr:uid="{933875F9-F950-4C05-A12D-4B58C87DB91F}"/>
    <cellStyle name="Normal 5" xfId="12" xr:uid="{5F7A35A9-29E0-4C2B-B112-2BBBD5C8CB42}"/>
    <cellStyle name="Normal 5 2" xfId="25" xr:uid="{D8BD7A2B-14BD-49F0-896D-94278D68244C}"/>
    <cellStyle name="Per cent" xfId="33" builtinId="5"/>
    <cellStyle name="Percent 2" xfId="18" xr:uid="{CB4236E9-EFD2-42EC-92CA-9AAD633F5679}"/>
    <cellStyle name="Percent 2 2" xfId="7" xr:uid="{851E0969-4B96-465D-A735-89AF03F2DD9A}"/>
  </cellStyles>
  <dxfs count="44">
    <dxf>
      <font>
        <color rgb="FF006100"/>
      </font>
      <fill>
        <patternFill>
          <bgColor rgb="FFC6EFCE"/>
        </patternFill>
      </fill>
    </dxf>
    <dxf>
      <font>
        <color rgb="FF9C0006"/>
      </font>
      <fill>
        <patternFill>
          <bgColor rgb="FFFFC7CE"/>
        </patternFill>
      </fill>
    </dxf>
    <dxf>
      <fill>
        <gradientFill degree="90">
          <stop position="0">
            <color rgb="FFDDCDD5"/>
          </stop>
          <stop position="1">
            <color rgb="FFDDCDD5"/>
          </stop>
        </gradientFill>
      </fill>
    </dxf>
    <dxf>
      <fill>
        <patternFill>
          <bgColor theme="5" tint="0.59996337778862885"/>
        </pattern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gradientFill degree="90">
          <stop position="0">
            <color rgb="FFDDCDD5"/>
          </stop>
          <stop position="1">
            <color rgb="FFDDCDD5"/>
          </stop>
        </gradientFill>
      </fill>
    </dxf>
    <dxf>
      <fill>
        <patternFill>
          <bgColor theme="4" tint="0.79998168889431442"/>
        </patternFill>
      </fill>
    </dxf>
    <dxf>
      <fill>
        <gradientFill degree="90">
          <stop position="0">
            <color rgb="FFDDCDD5"/>
          </stop>
          <stop position="1">
            <color rgb="FFDDCDD5"/>
          </stop>
        </gradient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0" tint="-4.9989318521683403E-2"/>
        </patternFill>
      </fill>
    </dxf>
  </dxfs>
  <tableStyles count="1" defaultTableStyle="TableStyleMedium2" defaultPivotStyle="PivotStyleLight16">
    <tableStyle name="PivotTable Style 1" table="0" count="1" xr9:uid="{56A20724-FEE8-42BB-BBEB-A8335C8DE631}">
      <tableStyleElement type="wholeTable" dxfId="43"/>
    </tableStyle>
  </tableStyles>
  <colors>
    <mruColors>
      <color rgb="FF9F2B68"/>
      <color rgb="FFF7F9FC"/>
      <color rgb="FFDDCDD5"/>
      <color rgb="FFD2F2D8"/>
      <color rgb="FF99FFCC"/>
      <color rgb="FFEAF4E4"/>
      <color rgb="FFEEEEEE"/>
      <color rgb="FFEFEDED"/>
      <color rgb="FF77A58F"/>
      <color rgb="FFBC9D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28576</xdr:colOff>
      <xdr:row>0</xdr:row>
      <xdr:rowOff>38100</xdr:rowOff>
    </xdr:from>
    <xdr:to>
      <xdr:col>14</xdr:col>
      <xdr:colOff>23776</xdr:colOff>
      <xdr:row>0</xdr:row>
      <xdr:rowOff>639836</xdr:rowOff>
    </xdr:to>
    <xdr:pic>
      <xdr:nvPicPr>
        <xdr:cNvPr id="3" name="Picture 2">
          <a:extLst>
            <a:ext uri="{FF2B5EF4-FFF2-40B4-BE49-F238E27FC236}">
              <a16:creationId xmlns:a16="http://schemas.microsoft.com/office/drawing/2014/main" id="{F96D1F49-E578-416E-B2AB-F9BA112185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6" y="38100"/>
          <a:ext cx="7920000" cy="60173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19049</xdr:colOff>
      <xdr:row>0</xdr:row>
      <xdr:rowOff>19049</xdr:rowOff>
    </xdr:from>
    <xdr:to>
      <xdr:col>5</xdr:col>
      <xdr:colOff>4724</xdr:colOff>
      <xdr:row>0</xdr:row>
      <xdr:rowOff>620786</xdr:rowOff>
    </xdr:to>
    <xdr:pic>
      <xdr:nvPicPr>
        <xdr:cNvPr id="2" name="Picture 1">
          <a:extLst>
            <a:ext uri="{FF2B5EF4-FFF2-40B4-BE49-F238E27FC236}">
              <a16:creationId xmlns:a16="http://schemas.microsoft.com/office/drawing/2014/main" id="{25E4DCAF-184F-41DC-B5FC-A33453F9CC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49" y="19049"/>
          <a:ext cx="7920000" cy="60173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0</xdr:row>
      <xdr:rowOff>9525</xdr:rowOff>
    </xdr:from>
    <xdr:to>
      <xdr:col>4</xdr:col>
      <xdr:colOff>1328700</xdr:colOff>
      <xdr:row>0</xdr:row>
      <xdr:rowOff>611262</xdr:rowOff>
    </xdr:to>
    <xdr:pic>
      <xdr:nvPicPr>
        <xdr:cNvPr id="3" name="Picture 2">
          <a:extLst>
            <a:ext uri="{FF2B5EF4-FFF2-40B4-BE49-F238E27FC236}">
              <a16:creationId xmlns:a16="http://schemas.microsoft.com/office/drawing/2014/main" id="{20A1541A-F90E-4185-B387-0E1748404B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9525"/>
          <a:ext cx="7920000" cy="601737"/>
        </a:xfrm>
        <a:prstGeom prst="rect">
          <a:avLst/>
        </a:prstGeom>
        <a:noFill/>
        <a:ln>
          <a:noFill/>
        </a:ln>
      </xdr:spPr>
    </xdr:pic>
    <xdr:clientData/>
  </xdr:twoCellAnchor>
  <xdr:twoCellAnchor editAs="oneCell">
    <xdr:from>
      <xdr:col>1</xdr:col>
      <xdr:colOff>19049</xdr:colOff>
      <xdr:row>0</xdr:row>
      <xdr:rowOff>19049</xdr:rowOff>
    </xdr:from>
    <xdr:to>
      <xdr:col>4</xdr:col>
      <xdr:colOff>1347749</xdr:colOff>
      <xdr:row>0</xdr:row>
      <xdr:rowOff>620786</xdr:rowOff>
    </xdr:to>
    <xdr:pic>
      <xdr:nvPicPr>
        <xdr:cNvPr id="4" name="Picture 3">
          <a:extLst>
            <a:ext uri="{FF2B5EF4-FFF2-40B4-BE49-F238E27FC236}">
              <a16:creationId xmlns:a16="http://schemas.microsoft.com/office/drawing/2014/main" id="{05C411F0-63BD-4727-AC50-7266B81424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49" y="19049"/>
          <a:ext cx="7920000" cy="60173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419101</xdr:colOff>
      <xdr:row>0</xdr:row>
      <xdr:rowOff>1908000</xdr:rowOff>
    </xdr:to>
    <xdr:sp macro="" textlink="">
      <xdr:nvSpPr>
        <xdr:cNvPr id="2" name="Rectangle 1">
          <a:extLst>
            <a:ext uri="{FF2B5EF4-FFF2-40B4-BE49-F238E27FC236}">
              <a16:creationId xmlns:a16="http://schemas.microsoft.com/office/drawing/2014/main" id="{C67CF4E8-5113-4755-B34B-9C0489389BFF}"/>
            </a:ext>
          </a:extLst>
        </xdr:cNvPr>
        <xdr:cNvSpPr/>
      </xdr:nvSpPr>
      <xdr:spPr>
        <a:xfrm>
          <a:off x="1" y="0"/>
          <a:ext cx="419100" cy="1908000"/>
        </a:xfrm>
        <a:prstGeom prst="rect">
          <a:avLst/>
        </a:prstGeom>
        <a:solidFill>
          <a:srgbClr val="77A58F"/>
        </a:solidFill>
        <a:ln w="22225">
          <a:solidFill>
            <a:srgbClr val="D2F2D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n-IE" sz="1600" b="1">
              <a:solidFill>
                <a:schemeClr val="bg1"/>
              </a:solidFill>
            </a:rPr>
            <a:t>Instructions</a:t>
          </a:r>
        </a:p>
      </xdr:txBody>
    </xdr:sp>
    <xdr:clientData/>
  </xdr:twoCellAnchor>
  <xdr:twoCellAnchor>
    <xdr:from>
      <xdr:col>1</xdr:col>
      <xdr:colOff>0</xdr:colOff>
      <xdr:row>0</xdr:row>
      <xdr:rowOff>0</xdr:rowOff>
    </xdr:from>
    <xdr:to>
      <xdr:col>8</xdr:col>
      <xdr:colOff>829500</xdr:colOff>
      <xdr:row>0</xdr:row>
      <xdr:rowOff>1908000</xdr:rowOff>
    </xdr:to>
    <xdr:sp macro="" textlink="">
      <xdr:nvSpPr>
        <xdr:cNvPr id="3" name="Rectangle 2">
          <a:extLst>
            <a:ext uri="{FF2B5EF4-FFF2-40B4-BE49-F238E27FC236}">
              <a16:creationId xmlns:a16="http://schemas.microsoft.com/office/drawing/2014/main" id="{64CE90B5-1917-4868-AA58-7721962E3EF4}"/>
            </a:ext>
          </a:extLst>
        </xdr:cNvPr>
        <xdr:cNvSpPr/>
      </xdr:nvSpPr>
      <xdr:spPr>
        <a:xfrm>
          <a:off x="447675" y="0"/>
          <a:ext cx="10525950" cy="1908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0000"/>
            </a:lnSpc>
            <a:spcAft>
              <a:spcPts val="0"/>
            </a:spcAft>
          </a:pPr>
          <a:r>
            <a:rPr lang="en-IE" sz="1200" b="1" kern="100">
              <a:solidFill>
                <a:schemeClr val="bg1"/>
              </a:solidFill>
              <a:effectLst/>
              <a:ea typeface="Calibri" panose="020F0502020204030204" pitchFamily="34" charset="0"/>
              <a:cs typeface="Times New Roman" panose="02020603050405020304" pitchFamily="18" charset="0"/>
            </a:rPr>
            <a:t>Salaries</a:t>
          </a:r>
          <a:endParaRPr lang="en-IE" sz="1100" b="1" kern="100">
            <a:solidFill>
              <a:schemeClr val="bg1"/>
            </a:solidFill>
            <a:effectLst/>
            <a:ea typeface="Calibri" panose="020F0502020204030204" pitchFamily="34" charset="0"/>
            <a:cs typeface="Times New Roman" panose="02020603050405020304" pitchFamily="18" charset="0"/>
          </a:endParaRP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Arial" panose="020B0604020202020204" pitchFamily="34" charset="0"/>
            </a:rPr>
            <a:t>Complete all fields</a:t>
          </a:r>
          <a:r>
            <a:rPr lang="en-IE" sz="1100" b="0" i="0">
              <a:solidFill>
                <a:schemeClr val="bg1"/>
              </a:solidFill>
              <a:effectLst/>
              <a:latin typeface="+mn-lt"/>
              <a:ea typeface="+mn-ea"/>
              <a:cs typeface="+mn-cs"/>
            </a:rPr>
            <a:t>. Blank cells will result in the claim being returned.</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Eligible salary costs are capped at a gross salary of </a:t>
          </a:r>
          <a:r>
            <a:rPr lang="en-IE" sz="1100" b="1" i="0">
              <a:solidFill>
                <a:schemeClr val="bg1"/>
              </a:solidFill>
              <a:effectLst/>
              <a:latin typeface="+mn-lt"/>
              <a:ea typeface="+mn-ea"/>
              <a:cs typeface="+mn-cs"/>
            </a:rPr>
            <a:t>€100,000 per person per annum</a:t>
          </a:r>
          <a:r>
            <a:rPr lang="en-IE" sz="1100" b="0" i="0">
              <a:solidFill>
                <a:schemeClr val="bg1"/>
              </a:solidFill>
              <a:effectLst/>
              <a:latin typeface="+mn-lt"/>
              <a:ea typeface="+mn-ea"/>
              <a:cs typeface="+mn-cs"/>
            </a:rPr>
            <a:t> (excluding employer PRSI, bonuses, pension contributions, and other payments).</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Daily Rate has been capped at €273.97 per day in line with the maximum salary of €100,000 per person per annum.</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If an employee's salary rate changes during the claim period, they must be claimed as two separate entries, with each entry aligned to the relevant salary rate for the applicable portion of the claim period. Supporting payroll documentation will be required to substantiate the difference in salary.</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A maximum of </a:t>
          </a:r>
          <a:r>
            <a:rPr lang="en-IE" sz="1100" b="1" i="0">
              <a:solidFill>
                <a:schemeClr val="bg1"/>
              </a:solidFill>
              <a:effectLst/>
              <a:latin typeface="+mn-lt"/>
              <a:ea typeface="+mn-ea"/>
              <a:cs typeface="+mn-cs"/>
            </a:rPr>
            <a:t>four </a:t>
          </a:r>
          <a:r>
            <a:rPr lang="en-IE" sz="1100" b="0" i="0">
              <a:solidFill>
                <a:schemeClr val="bg1"/>
              </a:solidFill>
              <a:effectLst/>
              <a:latin typeface="+mn-lt"/>
              <a:ea typeface="+mn-ea"/>
              <a:cs typeface="+mn-cs"/>
            </a:rPr>
            <a:t>personnel may be supported under Stream 2.</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Only salary costs relating to time spent on the approved work programme may be claimed.</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Each entry has been assigned a pre-populated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in Column A. Please ensure that the corresponding payslips, payroll listings, and proof of payment (i.e. bank statements) are clearly marked with the relevant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to which they relate.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0</xdr:row>
      <xdr:rowOff>2232000</xdr:rowOff>
    </xdr:to>
    <xdr:sp macro="" textlink="">
      <xdr:nvSpPr>
        <xdr:cNvPr id="4" name="Rectangle 3">
          <a:extLst>
            <a:ext uri="{FF2B5EF4-FFF2-40B4-BE49-F238E27FC236}">
              <a16:creationId xmlns:a16="http://schemas.microsoft.com/office/drawing/2014/main" id="{4B3DEAF7-A587-40B4-A8DE-5ED1888984B4}"/>
            </a:ext>
          </a:extLst>
        </xdr:cNvPr>
        <xdr:cNvSpPr/>
      </xdr:nvSpPr>
      <xdr:spPr>
        <a:xfrm>
          <a:off x="1" y="0"/>
          <a:ext cx="447675" cy="2232000"/>
        </a:xfrm>
        <a:prstGeom prst="rect">
          <a:avLst/>
        </a:prstGeom>
        <a:solidFill>
          <a:srgbClr val="77A58F"/>
        </a:solidFill>
        <a:ln w="22225">
          <a:solidFill>
            <a:schemeClr val="bg1">
              <a:lumMod val="9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n-IE" sz="1600" b="1">
              <a:solidFill>
                <a:schemeClr val="bg1"/>
              </a:solidFill>
            </a:rPr>
            <a:t>Instructions</a:t>
          </a:r>
        </a:p>
      </xdr:txBody>
    </xdr:sp>
    <xdr:clientData/>
  </xdr:twoCellAnchor>
  <xdr:twoCellAnchor>
    <xdr:from>
      <xdr:col>0</xdr:col>
      <xdr:colOff>372801</xdr:colOff>
      <xdr:row>0</xdr:row>
      <xdr:rowOff>0</xdr:rowOff>
    </xdr:from>
    <xdr:to>
      <xdr:col>3</xdr:col>
      <xdr:colOff>3228975</xdr:colOff>
      <xdr:row>0</xdr:row>
      <xdr:rowOff>2232000</xdr:rowOff>
    </xdr:to>
    <xdr:sp macro="" textlink="">
      <xdr:nvSpPr>
        <xdr:cNvPr id="6" name="Rectangle 5">
          <a:extLst>
            <a:ext uri="{FF2B5EF4-FFF2-40B4-BE49-F238E27FC236}">
              <a16:creationId xmlns:a16="http://schemas.microsoft.com/office/drawing/2014/main" id="{84F261C4-DB83-4A44-AFDA-5DE7F92C47FC}"/>
            </a:ext>
          </a:extLst>
        </xdr:cNvPr>
        <xdr:cNvSpPr/>
      </xdr:nvSpPr>
      <xdr:spPr>
        <a:xfrm>
          <a:off x="372801" y="0"/>
          <a:ext cx="6104199" cy="2232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indent="0">
            <a:lnSpc>
              <a:spcPct val="100000"/>
            </a:lnSpc>
            <a:spcAft>
              <a:spcPts val="0"/>
            </a:spcAft>
          </a:pPr>
          <a:r>
            <a:rPr lang="en-IE" sz="1100" b="1" kern="100">
              <a:solidFill>
                <a:schemeClr val="bg1"/>
              </a:solidFill>
              <a:effectLst/>
              <a:latin typeface="+mn-lt"/>
              <a:ea typeface="Calibri" panose="020F0502020204030204" pitchFamily="34" charset="0"/>
              <a:cs typeface="Times New Roman" panose="02020603050405020304" pitchFamily="18" charset="0"/>
            </a:rPr>
            <a:t>International Travel</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Complete all fields. Blank cells will result in the claim being returned.</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Please note that </a:t>
          </a:r>
          <a:r>
            <a:rPr lang="en-IE" sz="1100" b="1" i="0">
              <a:solidFill>
                <a:schemeClr val="bg1"/>
              </a:solidFill>
              <a:effectLst/>
              <a:latin typeface="+mn-lt"/>
              <a:ea typeface="+mn-ea"/>
              <a:cs typeface="+mn-cs"/>
            </a:rPr>
            <a:t>only employees on the Grantee Company's payroll</a:t>
          </a:r>
          <a:r>
            <a:rPr lang="en-IE" sz="1100" b="0" i="0">
              <a:solidFill>
                <a:schemeClr val="bg1"/>
              </a:solidFill>
              <a:effectLst/>
              <a:latin typeface="+mn-lt"/>
              <a:ea typeface="+mn-ea"/>
              <a:cs typeface="+mn-cs"/>
            </a:rPr>
            <a:t> are eligible for support.</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Eligible travel may include attendance at and participation in approved trade fairs.</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All travel and subsistence claims are subject to Enterprise Ireland's current subsistence rates.</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Please assign the pre-populated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to the corresponding itinerary.</a:t>
          </a:r>
        </a:p>
        <a:p>
          <a:pPr marL="342900" marR="0" lvl="0" indent="-342900" defTabSz="914400" eaLnBrk="1" fontAlgn="auto" latinLnBrk="0" hangingPunct="1">
            <a:lnSpc>
              <a:spcPct val="107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Travel</a:t>
          </a:r>
          <a:r>
            <a:rPr lang="en-IE" sz="1100" b="0" i="0" baseline="0">
              <a:solidFill>
                <a:schemeClr val="bg1"/>
              </a:solidFill>
              <a:effectLst/>
              <a:latin typeface="+mn-lt"/>
              <a:ea typeface="+mn-ea"/>
              <a:cs typeface="+mn-cs"/>
            </a:rPr>
            <a:t> must be claimed in chronological order.</a:t>
          </a:r>
          <a:r>
            <a:rPr lang="en-IE" sz="1100" kern="100">
              <a:solidFill>
                <a:schemeClr val="bg1"/>
              </a:solidFill>
              <a:effectLst/>
              <a:ea typeface="Calibri" panose="020F0502020204030204" pitchFamily="34" charset="0"/>
              <a:cs typeface="Times New Roman" panose="02020603050405020304" pitchFamily="18" charset="0"/>
            </a:rPr>
            <a:t> </a:t>
          </a:r>
        </a:p>
        <a:p>
          <a:endParaRPr lang="en-IE" sz="1100" b="1">
            <a:solidFill>
              <a:schemeClr val="bg1"/>
            </a:solidFill>
            <a:effectLst/>
            <a:latin typeface="+mn-lt"/>
            <a:ea typeface="+mn-ea"/>
            <a:cs typeface="+mn-cs"/>
          </a:endParaRPr>
        </a:p>
        <a:p>
          <a:r>
            <a:rPr lang="en-IE" sz="1100" b="1">
              <a:solidFill>
                <a:schemeClr val="bg1"/>
              </a:solidFill>
              <a:effectLst/>
              <a:latin typeface="+mn-lt"/>
              <a:ea typeface="+mn-ea"/>
              <a:cs typeface="+mn-cs"/>
            </a:rPr>
            <a:t>Subsistence Rates:  </a:t>
          </a:r>
          <a:r>
            <a:rPr lang="en-IE" sz="1100" kern="100">
              <a:solidFill>
                <a:schemeClr val="bg1"/>
              </a:solidFill>
              <a:effectLst/>
              <a:ea typeface="Calibri" panose="020F0502020204030204" pitchFamily="34" charset="0"/>
              <a:cs typeface="Times New Roman" panose="02020603050405020304" pitchFamily="18" charset="0"/>
            </a:rPr>
            <a:t>  	</a:t>
          </a:r>
          <a:r>
            <a:rPr lang="en-IE" sz="1100">
              <a:solidFill>
                <a:schemeClr val="bg1"/>
              </a:solidFill>
              <a:effectLst/>
              <a:latin typeface="+mn-lt"/>
              <a:ea typeface="+mn-ea"/>
              <a:cs typeface="+mn-cs"/>
            </a:rPr>
            <a:t>Daily Rate,</a:t>
          </a:r>
          <a:r>
            <a:rPr lang="en-IE" sz="1100" baseline="0">
              <a:solidFill>
                <a:schemeClr val="bg1"/>
              </a:solidFill>
              <a:effectLst/>
              <a:latin typeface="+mn-lt"/>
              <a:ea typeface="+mn-ea"/>
              <a:cs typeface="+mn-cs"/>
            </a:rPr>
            <a:t> O</a:t>
          </a:r>
          <a:r>
            <a:rPr lang="en-IE" sz="1100">
              <a:solidFill>
                <a:schemeClr val="bg1"/>
              </a:solidFill>
              <a:effectLst/>
              <a:latin typeface="+mn-lt"/>
              <a:ea typeface="+mn-ea"/>
              <a:cs typeface="+mn-cs"/>
            </a:rPr>
            <a:t>verseas   =   €60 					24 Hr Rate, Overseas  =   €200</a:t>
          </a:r>
        </a:p>
        <a:p>
          <a:pPr fontAlgn="t"/>
          <a:r>
            <a:rPr lang="en-IE" sz="1100" b="0" i="0">
              <a:solidFill>
                <a:schemeClr val="bg1"/>
              </a:solidFill>
              <a:effectLst/>
              <a:latin typeface="+mn-lt"/>
              <a:ea typeface="+mn-ea"/>
              <a:cs typeface="+mn-cs"/>
            </a:rPr>
            <a:t>The subsistence rate covers all out-of-pocket expenses, including accommodation, meals, taxis, parking, local transport, and other incidental expenses.</a:t>
          </a:r>
        </a:p>
      </xdr:txBody>
    </xdr:sp>
    <xdr:clientData/>
  </xdr:twoCellAnchor>
  <xdr:twoCellAnchor>
    <xdr:from>
      <xdr:col>3</xdr:col>
      <xdr:colOff>3238498</xdr:colOff>
      <xdr:row>0</xdr:row>
      <xdr:rowOff>0</xdr:rowOff>
    </xdr:from>
    <xdr:to>
      <xdr:col>10</xdr:col>
      <xdr:colOff>981074</xdr:colOff>
      <xdr:row>0</xdr:row>
      <xdr:rowOff>2232000</xdr:rowOff>
    </xdr:to>
    <xdr:sp macro="" textlink="">
      <xdr:nvSpPr>
        <xdr:cNvPr id="2" name="Rectangle 1">
          <a:extLst>
            <a:ext uri="{FF2B5EF4-FFF2-40B4-BE49-F238E27FC236}">
              <a16:creationId xmlns:a16="http://schemas.microsoft.com/office/drawing/2014/main" id="{865A2121-B880-4548-A5D5-805B1DC224A1}"/>
            </a:ext>
          </a:extLst>
        </xdr:cNvPr>
        <xdr:cNvSpPr/>
      </xdr:nvSpPr>
      <xdr:spPr>
        <a:xfrm>
          <a:off x="6486523" y="0"/>
          <a:ext cx="7010401" cy="2232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indent="0">
            <a:lnSpc>
              <a:spcPct val="100000"/>
            </a:lnSpc>
            <a:spcAft>
              <a:spcPts val="0"/>
            </a:spcAft>
          </a:pPr>
          <a:r>
            <a:rPr lang="en-IE" sz="1100" b="1" kern="100">
              <a:solidFill>
                <a:schemeClr val="bg1"/>
              </a:solidFill>
              <a:effectLst/>
              <a:latin typeface="+mn-lt"/>
              <a:ea typeface="Calibri" panose="020F0502020204030204" pitchFamily="34" charset="0"/>
              <a:cs typeface="Times New Roman" panose="02020603050405020304" pitchFamily="18" charset="0"/>
            </a:rPr>
            <a:t>Domestic Travel/Mileage</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Complete all fields. Blank cells will result in the claim being returned.</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A mileage rate of </a:t>
          </a:r>
          <a:r>
            <a:rPr lang="en-IE" sz="1100" b="1" i="0">
              <a:solidFill>
                <a:schemeClr val="bg1"/>
              </a:solidFill>
              <a:effectLst/>
              <a:latin typeface="+mn-lt"/>
              <a:ea typeface="+mn-ea"/>
              <a:cs typeface="+mn-cs"/>
            </a:rPr>
            <a:t>€0.60 per kilometre (km)</a:t>
          </a:r>
          <a:r>
            <a:rPr lang="en-IE" sz="1100" b="0" i="0">
              <a:solidFill>
                <a:schemeClr val="bg1"/>
              </a:solidFill>
              <a:effectLst/>
              <a:latin typeface="+mn-lt"/>
              <a:ea typeface="+mn-ea"/>
              <a:cs typeface="+mn-cs"/>
            </a:rPr>
            <a:t> applies.</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Enter the journey distance in kilometres (km). The minimum eligible journey is </a:t>
          </a:r>
          <a:r>
            <a:rPr lang="en-IE" sz="1100" b="1" i="0">
              <a:solidFill>
                <a:schemeClr val="bg1"/>
              </a:solidFill>
              <a:effectLst/>
              <a:latin typeface="+mn-lt"/>
              <a:ea typeface="+mn-ea"/>
              <a:cs typeface="+mn-cs"/>
            </a:rPr>
            <a:t>20 km each way (40 km return)</a:t>
          </a:r>
          <a:r>
            <a:rPr lang="en-IE" sz="1100" b="0" i="0">
              <a:solidFill>
                <a:schemeClr val="bg1"/>
              </a:solidFill>
              <a:effectLst/>
              <a:latin typeface="+mn-lt"/>
              <a:ea typeface="+mn-ea"/>
              <a:cs typeface="+mn-cs"/>
            </a:rPr>
            <a:t>.</a:t>
          </a:r>
        </a:p>
        <a:p>
          <a:pPr marL="342900" lvl="0" indent="-342900">
            <a:lnSpc>
              <a:spcPct val="107000"/>
            </a:lnSpc>
            <a:spcAft>
              <a:spcPts val="0"/>
            </a:spcAft>
            <a:buFont typeface="Calibri" panose="020F0502020204030204" pitchFamily="34" charset="0"/>
            <a:buChar char="•"/>
          </a:pPr>
          <a:r>
            <a:rPr lang="en-IE" sz="1100">
              <a:solidFill>
                <a:schemeClr val="bg1"/>
              </a:solidFill>
              <a:effectLst/>
              <a:latin typeface="+mn-lt"/>
              <a:ea typeface="+mn-ea"/>
              <a:cs typeface="+mn-cs"/>
            </a:rPr>
            <a:t>Mileage to and from the airport is not eligible for support.</a:t>
          </a:r>
        </a:p>
        <a:p>
          <a:pPr marL="342900" lvl="0" indent="-342900">
            <a:lnSpc>
              <a:spcPct val="107000"/>
            </a:lnSpc>
            <a:spcAft>
              <a:spcPts val="0"/>
            </a:spcAft>
            <a:buFont typeface="Calibri" panose="020F0502020204030204" pitchFamily="34" charset="0"/>
            <a:buChar char="•"/>
          </a:pPr>
          <a:r>
            <a:rPr lang="en-IE" sz="1100" b="0" i="0">
              <a:solidFill>
                <a:schemeClr val="bg1"/>
              </a:solidFill>
              <a:effectLst/>
              <a:latin typeface="+mn-lt"/>
              <a:ea typeface="+mn-ea"/>
              <a:cs typeface="+mn-cs"/>
            </a:rPr>
            <a:t>The mileage rate is inclusive of fuel costs.</a:t>
          </a:r>
        </a:p>
        <a:p>
          <a:pPr marL="342900" marR="0" lvl="0" indent="-342900" defTabSz="914400" eaLnBrk="1" fontAlgn="auto" latinLnBrk="0" hangingPunct="1">
            <a:lnSpc>
              <a:spcPct val="100000"/>
            </a:lnSpc>
            <a:spcBef>
              <a:spcPts val="0"/>
            </a:spcBef>
            <a:spcAft>
              <a:spcPts val="0"/>
            </a:spcAft>
            <a:buClrTx/>
            <a:buSzTx/>
            <a:buFont typeface="Calibri" panose="020F0502020204030204" pitchFamily="34" charset="0"/>
            <a:buChar char="•"/>
            <a:tabLst/>
            <a:defRPr/>
          </a:pPr>
          <a:r>
            <a:rPr lang="en-IE" sz="1100" b="0" i="0">
              <a:solidFill>
                <a:schemeClr val="bg1"/>
              </a:solidFill>
              <a:effectLst/>
              <a:latin typeface="+mn-lt"/>
              <a:ea typeface="+mn-ea"/>
              <a:cs typeface="+mn-cs"/>
            </a:rPr>
            <a:t>Travel must be claimed in chronological order.</a:t>
          </a:r>
          <a:r>
            <a:rPr lang="en-IE" sz="1100">
              <a:solidFill>
                <a:schemeClr val="bg1"/>
              </a:solidFill>
              <a:effectLst/>
              <a:latin typeface="+mn-lt"/>
              <a:ea typeface="+mn-ea"/>
              <a:cs typeface="+mn-cs"/>
            </a:rPr>
            <a:t> </a:t>
          </a:r>
          <a:endParaRPr lang="en-IE" sz="1100">
            <a:solidFill>
              <a:schemeClr val="bg1"/>
            </a:solidFill>
            <a:effectLst/>
          </a:endParaRPr>
        </a:p>
        <a:p>
          <a:r>
            <a:rPr lang="en-IE" sz="1100" kern="100">
              <a:solidFill>
                <a:schemeClr val="bg1"/>
              </a:solidFill>
              <a:effectLst/>
              <a:ea typeface="Calibri" panose="020F0502020204030204" pitchFamily="34" charset="0"/>
              <a:cs typeface="Times New Roman" panose="02020603050405020304" pitchFamily="18" charset="0"/>
            </a:rPr>
            <a:t> </a:t>
          </a:r>
        </a:p>
        <a:p>
          <a:r>
            <a:rPr lang="en-IE" sz="1100" b="1">
              <a:solidFill>
                <a:schemeClr val="bg1"/>
              </a:solidFill>
              <a:effectLst/>
              <a:latin typeface="+mn-lt"/>
              <a:ea typeface="+mn-ea"/>
              <a:cs typeface="+mn-cs"/>
            </a:rPr>
            <a:t>Subsistence Rates:  </a:t>
          </a:r>
          <a:r>
            <a:rPr lang="en-IE" sz="1100">
              <a:solidFill>
                <a:schemeClr val="bg1"/>
              </a:solidFill>
              <a:effectLst/>
              <a:latin typeface="+mn-lt"/>
              <a:ea typeface="+mn-ea"/>
              <a:cs typeface="+mn-cs"/>
            </a:rPr>
            <a:t>  	Daily Rate,</a:t>
          </a:r>
          <a:r>
            <a:rPr lang="en-IE" sz="1100" baseline="0">
              <a:solidFill>
                <a:schemeClr val="bg1"/>
              </a:solidFill>
              <a:effectLst/>
              <a:latin typeface="+mn-lt"/>
              <a:ea typeface="+mn-ea"/>
              <a:cs typeface="+mn-cs"/>
            </a:rPr>
            <a:t> Domestic</a:t>
          </a:r>
          <a:r>
            <a:rPr lang="en-IE" sz="1100">
              <a:solidFill>
                <a:schemeClr val="bg1"/>
              </a:solidFill>
              <a:effectLst/>
              <a:latin typeface="+mn-lt"/>
              <a:ea typeface="+mn-ea"/>
              <a:cs typeface="+mn-cs"/>
            </a:rPr>
            <a:t>   =   €60 						24 Hr Rate, Overseas  =   €150</a:t>
          </a:r>
          <a:endParaRPr lang="en-IE">
            <a:solidFill>
              <a:schemeClr val="bg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b="0" i="0">
              <a:solidFill>
                <a:schemeClr val="bg1"/>
              </a:solidFill>
              <a:effectLst/>
              <a:latin typeface="+mn-lt"/>
              <a:ea typeface="+mn-ea"/>
              <a:cs typeface="+mn-cs"/>
            </a:rPr>
            <a:t>The subsistence rate covers all out-of-pocket expenses, including accommodation, meals, taxis, parking, local transport, fuel, and other incidental expenses.</a:t>
          </a:r>
          <a:endParaRPr lang="en-IE">
            <a:solidFill>
              <a:schemeClr val="bg1"/>
            </a:solidFill>
            <a:effectLst/>
          </a:endParaRPr>
        </a:p>
        <a:p>
          <a:pPr>
            <a:lnSpc>
              <a:spcPct val="107000"/>
            </a:lnSpc>
            <a:spcAft>
              <a:spcPts val="800"/>
            </a:spcAft>
          </a:pPr>
          <a:endParaRPr lang="en-IE" sz="1100" kern="100">
            <a:solidFill>
              <a:schemeClr val="bg1"/>
            </a:solidFill>
            <a:effectLst/>
            <a:ea typeface="Calibri" panose="020F0502020204030204" pitchFamily="34"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390525</xdr:colOff>
      <xdr:row>0</xdr:row>
      <xdr:rowOff>1809525</xdr:rowOff>
    </xdr:to>
    <xdr:sp macro="" textlink="">
      <xdr:nvSpPr>
        <xdr:cNvPr id="3" name="Rectangle 2">
          <a:extLst>
            <a:ext uri="{FF2B5EF4-FFF2-40B4-BE49-F238E27FC236}">
              <a16:creationId xmlns:a16="http://schemas.microsoft.com/office/drawing/2014/main" id="{70414415-6B90-4EB9-AEE6-AE73A2B9CEC0}"/>
            </a:ext>
          </a:extLst>
        </xdr:cNvPr>
        <xdr:cNvSpPr/>
      </xdr:nvSpPr>
      <xdr:spPr>
        <a:xfrm>
          <a:off x="9525" y="9525"/>
          <a:ext cx="381000" cy="1800000"/>
        </a:xfrm>
        <a:prstGeom prst="rect">
          <a:avLst/>
        </a:prstGeom>
        <a:solidFill>
          <a:srgbClr val="77A58F"/>
        </a:solidFill>
        <a:ln w="22225">
          <a:solidFill>
            <a:schemeClr val="bg1">
              <a:lumMod val="9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n-IE" sz="1600" b="1">
              <a:solidFill>
                <a:schemeClr val="bg1"/>
              </a:solidFill>
            </a:rPr>
            <a:t>Instructions</a:t>
          </a:r>
        </a:p>
      </xdr:txBody>
    </xdr:sp>
    <xdr:clientData/>
  </xdr:twoCellAnchor>
  <xdr:twoCellAnchor>
    <xdr:from>
      <xdr:col>0</xdr:col>
      <xdr:colOff>400051</xdr:colOff>
      <xdr:row>0</xdr:row>
      <xdr:rowOff>0</xdr:rowOff>
    </xdr:from>
    <xdr:to>
      <xdr:col>3</xdr:col>
      <xdr:colOff>2096776</xdr:colOff>
      <xdr:row>0</xdr:row>
      <xdr:rowOff>1800000</xdr:rowOff>
    </xdr:to>
    <xdr:sp macro="" textlink="">
      <xdr:nvSpPr>
        <xdr:cNvPr id="5" name="Rectangle 4">
          <a:extLst>
            <a:ext uri="{FF2B5EF4-FFF2-40B4-BE49-F238E27FC236}">
              <a16:creationId xmlns:a16="http://schemas.microsoft.com/office/drawing/2014/main" id="{DD4762AB-93BB-4785-9BF3-5B6B9784B924}"/>
            </a:ext>
          </a:extLst>
        </xdr:cNvPr>
        <xdr:cNvSpPr/>
      </xdr:nvSpPr>
      <xdr:spPr>
        <a:xfrm>
          <a:off x="400051" y="0"/>
          <a:ext cx="5040000" cy="1800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r>
            <a:rPr lang="en-IE" sz="1100" b="1">
              <a:solidFill>
                <a:schemeClr val="bg1"/>
              </a:solidFill>
              <a:effectLst/>
              <a:latin typeface="+mn-lt"/>
              <a:ea typeface="+mn-ea"/>
              <a:cs typeface="+mn-cs"/>
            </a:rPr>
            <a:t>Trade</a:t>
          </a:r>
          <a:r>
            <a:rPr lang="en-IE" sz="1100" b="1" baseline="0">
              <a:solidFill>
                <a:schemeClr val="bg1"/>
              </a:solidFill>
              <a:effectLst/>
              <a:latin typeface="+mn-lt"/>
              <a:ea typeface="+mn-ea"/>
              <a:cs typeface="+mn-cs"/>
            </a:rPr>
            <a:t> Fair Attendance/Exhibition Fees:</a:t>
          </a:r>
        </a:p>
        <a:p>
          <a:endParaRPr lang="en-IE" sz="1100" b="1" baseline="0">
            <a:solidFill>
              <a:schemeClr val="bg1"/>
            </a:solidFill>
            <a:effectLst/>
            <a:latin typeface="+mn-lt"/>
            <a:ea typeface="+mn-ea"/>
            <a:cs typeface="+mn-cs"/>
          </a:endParaRPr>
        </a:p>
        <a:p>
          <a:pPr eaLnBrk="1" fontAlgn="auto" latinLnBrk="0" hangingPunct="1"/>
          <a:r>
            <a:rPr lang="en-IE" sz="1100" b="0" i="0">
              <a:solidFill>
                <a:schemeClr val="bg1"/>
              </a:solidFill>
              <a:effectLst/>
              <a:latin typeface="+mn-lt"/>
              <a:ea typeface="+mn-ea"/>
              <a:cs typeface="+mn-cs"/>
            </a:rPr>
            <a:t>•  </a:t>
          </a:r>
          <a:r>
            <a:rPr lang="en-IE" sz="1100" b="0" i="0" baseline="0">
              <a:solidFill>
                <a:schemeClr val="bg1"/>
              </a:solidFill>
              <a:effectLst/>
              <a:latin typeface="+mn-lt"/>
              <a:ea typeface="+mn-ea"/>
              <a:cs typeface="+mn-cs"/>
            </a:rPr>
            <a:t>  </a:t>
          </a:r>
          <a:r>
            <a:rPr lang="en-IE" sz="1100" b="0" i="0">
              <a:solidFill>
                <a:schemeClr val="bg1"/>
              </a:solidFill>
              <a:effectLst/>
              <a:latin typeface="+mn-lt"/>
              <a:ea typeface="+mn-ea"/>
              <a:cs typeface="+mn-cs"/>
            </a:rPr>
            <a:t>Complete all fields. Blank cells will result in the claim being returned.</a:t>
          </a:r>
        </a:p>
        <a:p>
          <a:pPr eaLnBrk="1" fontAlgn="auto" latinLnBrk="0" hangingPunct="1"/>
          <a:r>
            <a:rPr lang="en-IE">
              <a:solidFill>
                <a:schemeClr val="bg1"/>
              </a:solidFill>
              <a:effectLst/>
            </a:rPr>
            <a:t>•    Only approved trade fairs are eligible.</a:t>
          </a:r>
        </a:p>
        <a:p>
          <a:pPr marL="0" marR="0" lvl="0" indent="0" defTabSz="914400" eaLnBrk="1" fontAlgn="auto" latinLnBrk="0" hangingPunct="1">
            <a:lnSpc>
              <a:spcPct val="100000"/>
            </a:lnSpc>
            <a:spcBef>
              <a:spcPts val="0"/>
            </a:spcBef>
            <a:spcAft>
              <a:spcPts val="0"/>
            </a:spcAft>
            <a:buClrTx/>
            <a:buSzTx/>
            <a:buFontTx/>
            <a:buNone/>
            <a:tabLst/>
            <a:defRPr/>
          </a:pPr>
          <a:r>
            <a:rPr lang="en-IE" sz="1100" b="0">
              <a:solidFill>
                <a:schemeClr val="bg1"/>
              </a:solidFill>
              <a:effectLst/>
              <a:latin typeface="+mn-lt"/>
              <a:ea typeface="+mn-ea"/>
              <a:cs typeface="+mn-cs"/>
            </a:rPr>
            <a:t>•    </a:t>
          </a:r>
          <a:r>
            <a:rPr lang="en-IE" sz="1100" b="0" i="0">
              <a:solidFill>
                <a:schemeClr val="bg1"/>
              </a:solidFill>
              <a:effectLst/>
              <a:latin typeface="+mn-lt"/>
              <a:ea typeface="+mn-ea"/>
              <a:cs typeface="+mn-cs"/>
            </a:rPr>
            <a:t>Entry fees for individuals who are not employees of the Grantee Company are ineligible.</a:t>
          </a:r>
        </a:p>
        <a:p>
          <a:pPr fontAlgn="t"/>
          <a:r>
            <a:rPr lang="en-IE" sz="1100" b="0" i="0">
              <a:solidFill>
                <a:schemeClr val="bg1"/>
              </a:solidFill>
              <a:effectLst/>
              <a:latin typeface="+mn-lt"/>
              <a:ea typeface="+mn-ea"/>
              <a:cs typeface="+mn-cs"/>
            </a:rPr>
            <a:t>•    Each entry has been assigned a pre-populated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Please ensure that the corresponding invoice and proof of payment (i.e. bank statement or credit card statement) are clearly marked with the relevant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to which they relate.</a:t>
          </a:r>
        </a:p>
        <a:p>
          <a:pPr eaLnBrk="1" fontAlgn="auto" latinLnBrk="0" hangingPunct="1"/>
          <a:r>
            <a:rPr lang="en-IE">
              <a:solidFill>
                <a:schemeClr val="bg1"/>
              </a:solidFill>
              <a:effectLst/>
            </a:rPr>
            <a:t> </a:t>
          </a:r>
        </a:p>
      </xdr:txBody>
    </xdr:sp>
    <xdr:clientData/>
  </xdr:twoCellAnchor>
  <xdr:twoCellAnchor>
    <xdr:from>
      <xdr:col>3</xdr:col>
      <xdr:colOff>2095499</xdr:colOff>
      <xdr:row>0</xdr:row>
      <xdr:rowOff>0</xdr:rowOff>
    </xdr:from>
    <xdr:to>
      <xdr:col>9</xdr:col>
      <xdr:colOff>106049</xdr:colOff>
      <xdr:row>0</xdr:row>
      <xdr:rowOff>1800000</xdr:rowOff>
    </xdr:to>
    <xdr:sp macro="" textlink="">
      <xdr:nvSpPr>
        <xdr:cNvPr id="8" name="Rectangle 7">
          <a:extLst>
            <a:ext uri="{FF2B5EF4-FFF2-40B4-BE49-F238E27FC236}">
              <a16:creationId xmlns:a16="http://schemas.microsoft.com/office/drawing/2014/main" id="{1C5EBC28-1A74-41FC-A69E-D805AE4A0FB7}"/>
            </a:ext>
          </a:extLst>
        </xdr:cNvPr>
        <xdr:cNvSpPr/>
      </xdr:nvSpPr>
      <xdr:spPr>
        <a:xfrm>
          <a:off x="5438774" y="0"/>
          <a:ext cx="5040000" cy="1800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IE" sz="1100" b="1">
              <a:solidFill>
                <a:schemeClr val="bg1"/>
              </a:solidFill>
              <a:effectLst/>
              <a:latin typeface="+mn-lt"/>
              <a:ea typeface="+mn-ea"/>
              <a:cs typeface="+mn-cs"/>
            </a:rPr>
            <a:t>Stand Set-Up and Installation Costs:</a:t>
          </a:r>
        </a:p>
        <a:p>
          <a:pPr fontAlgn="t"/>
          <a:endParaRPr lang="en-IE" sz="1100" b="1">
            <a:solidFill>
              <a:schemeClr val="bg1"/>
            </a:solidFill>
            <a:effectLst/>
            <a:latin typeface="+mn-lt"/>
            <a:ea typeface="+mn-ea"/>
            <a:cs typeface="+mn-cs"/>
          </a:endParaRPr>
        </a:p>
        <a:p>
          <a:pPr fontAlgn="t"/>
          <a:r>
            <a:rPr lang="en-IE" sz="1100" b="1">
              <a:solidFill>
                <a:schemeClr val="bg1"/>
              </a:solidFill>
              <a:effectLst/>
              <a:latin typeface="+mn-lt"/>
              <a:ea typeface="+mn-ea"/>
              <a:cs typeface="+mn-cs"/>
            </a:rPr>
            <a:t>•  </a:t>
          </a:r>
          <a:r>
            <a:rPr lang="en-IE" sz="1100" b="0" i="0">
              <a:solidFill>
                <a:schemeClr val="bg1"/>
              </a:solidFill>
              <a:effectLst/>
              <a:latin typeface="+mn-lt"/>
              <a:ea typeface="+mn-ea"/>
              <a:cs typeface="+mn-cs"/>
            </a:rPr>
            <a:t>Transportation costs for products and exhibits, and installation costs incurred at the event, are eligible (excluding labour costs for the Grantee Company's own employees).</a:t>
          </a:r>
        </a:p>
        <a:p>
          <a:pPr fontAlgn="t"/>
          <a:r>
            <a:rPr lang="en-IE" sz="1100" b="0">
              <a:solidFill>
                <a:schemeClr val="bg1"/>
              </a:solidFill>
              <a:effectLst/>
              <a:latin typeface="+mn-lt"/>
              <a:ea typeface="+mn-ea"/>
              <a:cs typeface="+mn-cs"/>
            </a:rPr>
            <a:t>•  </a:t>
          </a:r>
          <a:r>
            <a:rPr lang="en-IE" sz="1100" b="0" i="0">
              <a:solidFill>
                <a:schemeClr val="bg1"/>
              </a:solidFill>
              <a:effectLst/>
              <a:latin typeface="+mn-lt"/>
              <a:ea typeface="+mn-ea"/>
              <a:cs typeface="+mn-cs"/>
            </a:rPr>
            <a:t>The rental cost of equipment and ICT used exclusively for the stand is eligible, e.g. lighting, projectors, laptops, display monitors, etc. are eligible.</a:t>
          </a:r>
        </a:p>
        <a:p>
          <a:pPr fontAlgn="t"/>
          <a:r>
            <a:rPr lang="en-IE" sz="1100" b="0">
              <a:solidFill>
                <a:schemeClr val="bg1"/>
              </a:solidFill>
              <a:effectLst/>
              <a:latin typeface="+mn-lt"/>
              <a:ea typeface="+mn-ea"/>
              <a:cs typeface="+mn-cs"/>
            </a:rPr>
            <a:t>•  </a:t>
          </a:r>
          <a:r>
            <a:rPr lang="en-IE" sz="1100" b="0" i="0">
              <a:solidFill>
                <a:schemeClr val="bg1"/>
              </a:solidFill>
              <a:effectLst/>
              <a:latin typeface="+mn-lt"/>
              <a:ea typeface="+mn-ea"/>
              <a:cs typeface="+mn-cs"/>
            </a:rPr>
            <a:t>Costs relating to stock, samples, or the purchase of equipment and ICT are not eligible.</a:t>
          </a:r>
        </a:p>
        <a:p>
          <a:endParaRPr lang="en-IE" sz="1100" b="0" i="0">
            <a:solidFill>
              <a:schemeClr val="bg1"/>
            </a:solidFill>
            <a:effectLst/>
            <a:latin typeface="+mn-lt"/>
            <a:ea typeface="+mn-ea"/>
            <a:cs typeface="+mn-cs"/>
          </a:endParaRPr>
        </a:p>
      </xdr:txBody>
    </xdr:sp>
    <xdr:clientData/>
  </xdr:twoCellAnchor>
  <xdr:twoCellAnchor>
    <xdr:from>
      <xdr:col>9</xdr:col>
      <xdr:colOff>104775</xdr:colOff>
      <xdr:row>0</xdr:row>
      <xdr:rowOff>9525</xdr:rowOff>
    </xdr:from>
    <xdr:to>
      <xdr:col>14</xdr:col>
      <xdr:colOff>29850</xdr:colOff>
      <xdr:row>0</xdr:row>
      <xdr:rowOff>1809525</xdr:rowOff>
    </xdr:to>
    <xdr:sp macro="" textlink="">
      <xdr:nvSpPr>
        <xdr:cNvPr id="10" name="Rectangle 9">
          <a:extLst>
            <a:ext uri="{FF2B5EF4-FFF2-40B4-BE49-F238E27FC236}">
              <a16:creationId xmlns:a16="http://schemas.microsoft.com/office/drawing/2014/main" id="{8DECB3E1-8F00-4E57-BEAE-13CEEBC9AF1A}"/>
            </a:ext>
          </a:extLst>
        </xdr:cNvPr>
        <xdr:cNvSpPr/>
      </xdr:nvSpPr>
      <xdr:spPr>
        <a:xfrm>
          <a:off x="10477500" y="9525"/>
          <a:ext cx="5040000" cy="1800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r>
            <a:rPr lang="en-IE" sz="1100" b="1" i="0">
              <a:solidFill>
                <a:schemeClr val="bg1"/>
              </a:solidFill>
              <a:effectLst/>
              <a:latin typeface="+mn-lt"/>
              <a:ea typeface="+mn-ea"/>
              <a:cs typeface="+mn-cs"/>
            </a:rPr>
            <a:t>Trade Fair Overheads/Sundries:</a:t>
          </a:r>
          <a:endParaRPr lang="en-IE">
            <a:solidFill>
              <a:schemeClr val="bg1"/>
            </a:solidFill>
            <a:effectLst/>
          </a:endParaRPr>
        </a:p>
        <a:p>
          <a:endParaRPr lang="en-IE" sz="1100" b="0" i="0">
            <a:solidFill>
              <a:schemeClr val="bg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b="0" i="0">
              <a:solidFill>
                <a:schemeClr val="bg1"/>
              </a:solidFill>
              <a:effectLst/>
              <a:latin typeface="+mn-lt"/>
              <a:ea typeface="+mn-ea"/>
              <a:cs typeface="+mn-cs"/>
            </a:rPr>
            <a:t>•  Where approved, up to </a:t>
          </a:r>
          <a:r>
            <a:rPr lang="en-IE" sz="1100" b="1" i="0">
              <a:solidFill>
                <a:schemeClr val="bg1"/>
              </a:solidFill>
              <a:effectLst/>
              <a:latin typeface="+mn-lt"/>
              <a:ea typeface="+mn-ea"/>
              <a:cs typeface="+mn-cs"/>
            </a:rPr>
            <a:t>€500</a:t>
          </a:r>
          <a:r>
            <a:rPr lang="en-IE" sz="1100" b="0" i="0">
              <a:solidFill>
                <a:schemeClr val="bg1"/>
              </a:solidFill>
              <a:effectLst/>
              <a:latin typeface="+mn-lt"/>
              <a:ea typeface="+mn-ea"/>
              <a:cs typeface="+mn-cs"/>
            </a:rPr>
            <a:t> may be claimed for trade fair-related promotional materials, brochure design and printing, translation services, and similar expenses.</a:t>
          </a:r>
        </a:p>
        <a:p>
          <a:pPr fontAlgn="t"/>
          <a:r>
            <a:rPr lang="en-IE" sz="1100" b="1">
              <a:solidFill>
                <a:schemeClr val="bg1"/>
              </a:solidFill>
              <a:effectLst/>
              <a:latin typeface="+mn-lt"/>
              <a:ea typeface="+mn-ea"/>
              <a:cs typeface="+mn-cs"/>
            </a:rPr>
            <a:t>•  </a:t>
          </a:r>
          <a:r>
            <a:rPr lang="en-IE" sz="1100" b="0" i="0">
              <a:solidFill>
                <a:schemeClr val="bg1"/>
              </a:solidFill>
              <a:effectLst/>
              <a:latin typeface="+mn-lt"/>
              <a:ea typeface="+mn-ea"/>
              <a:cs typeface="+mn-cs"/>
            </a:rPr>
            <a:t>No supporting documentation is required for overheads.</a:t>
          </a:r>
        </a:p>
        <a:p>
          <a:endParaRPr lang="en-IE" sz="1100" b="0" i="0">
            <a:solidFill>
              <a:schemeClr val="bg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371475</xdr:colOff>
      <xdr:row>0</xdr:row>
      <xdr:rowOff>0</xdr:rowOff>
    </xdr:from>
    <xdr:to>
      <xdr:col>6</xdr:col>
      <xdr:colOff>566700</xdr:colOff>
      <xdr:row>0</xdr:row>
      <xdr:rowOff>1800000</xdr:rowOff>
    </xdr:to>
    <xdr:sp macro="" textlink="">
      <xdr:nvSpPr>
        <xdr:cNvPr id="4" name="Rectangle 3">
          <a:extLst>
            <a:ext uri="{FF2B5EF4-FFF2-40B4-BE49-F238E27FC236}">
              <a16:creationId xmlns:a16="http://schemas.microsoft.com/office/drawing/2014/main" id="{02633066-5602-49B6-969E-8C8A41A71053}"/>
            </a:ext>
          </a:extLst>
        </xdr:cNvPr>
        <xdr:cNvSpPr/>
      </xdr:nvSpPr>
      <xdr:spPr>
        <a:xfrm>
          <a:off x="371475" y="0"/>
          <a:ext cx="7920000" cy="1800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0000"/>
            </a:lnSpc>
            <a:spcAft>
              <a:spcPts val="0"/>
            </a:spcAft>
          </a:pPr>
          <a:r>
            <a:rPr lang="en-IE" sz="1200" b="1" kern="100">
              <a:solidFill>
                <a:schemeClr val="bg1"/>
              </a:solidFill>
              <a:effectLst/>
              <a:ea typeface="Calibri" panose="020F0502020204030204" pitchFamily="34" charset="0"/>
              <a:cs typeface="Times New Roman" panose="02020603050405020304" pitchFamily="18" charset="0"/>
            </a:rPr>
            <a:t>Promotional</a:t>
          </a:r>
          <a:r>
            <a:rPr lang="en-IE" sz="1200" b="1" kern="100" baseline="0">
              <a:solidFill>
                <a:schemeClr val="bg1"/>
              </a:solidFill>
              <a:effectLst/>
              <a:ea typeface="Calibri" panose="020F0502020204030204" pitchFamily="34" charset="0"/>
              <a:cs typeface="Times New Roman" panose="02020603050405020304" pitchFamily="18" charset="0"/>
            </a:rPr>
            <a:t> Costs</a:t>
          </a:r>
          <a:endParaRPr lang="en-IE" sz="1200" b="1" kern="100">
            <a:solidFill>
              <a:schemeClr val="bg1"/>
            </a:solidFill>
            <a:effectLst/>
            <a:ea typeface="Calibri" panose="020F0502020204030204" pitchFamily="34" charset="0"/>
            <a:cs typeface="Times New Roman" panose="02020603050405020304" pitchFamily="18" charset="0"/>
          </a:endParaRPr>
        </a:p>
        <a:p>
          <a:pPr>
            <a:lnSpc>
              <a:spcPct val="100000"/>
            </a:lnSpc>
            <a:spcAft>
              <a:spcPts val="0"/>
            </a:spcAft>
          </a:pPr>
          <a:endParaRPr lang="en-IE" sz="1200" b="1" kern="100">
            <a:solidFill>
              <a:schemeClr val="bg1"/>
            </a:solidFill>
            <a:effectLst/>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b="0" i="0">
              <a:solidFill>
                <a:schemeClr val="bg1"/>
              </a:solidFill>
              <a:effectLst/>
              <a:latin typeface="+mn-lt"/>
              <a:ea typeface="+mn-ea"/>
              <a:cs typeface="+mn-cs"/>
            </a:rPr>
            <a:t>•  Complete all fields. Blank cells will result in the claim being returned.</a:t>
          </a:r>
          <a:endParaRPr lang="en-IE" sz="1100">
            <a:solidFill>
              <a:schemeClr val="bg1"/>
            </a:solidFill>
            <a:effectLst/>
          </a:endParaRPr>
        </a:p>
        <a:p>
          <a:pPr fontAlgn="t"/>
          <a:r>
            <a:rPr lang="en-IE" sz="1100">
              <a:solidFill>
                <a:schemeClr val="bg1"/>
              </a:solidFill>
              <a:effectLst/>
              <a:latin typeface="+mn-lt"/>
              <a:ea typeface="+mn-ea"/>
              <a:cs typeface="+mn-cs"/>
            </a:rPr>
            <a:t>•  </a:t>
          </a:r>
          <a:r>
            <a:rPr lang="en-IE" sz="1100" b="0" i="0">
              <a:solidFill>
                <a:schemeClr val="bg1"/>
              </a:solidFill>
              <a:effectLst/>
              <a:latin typeface="+mn-lt"/>
              <a:ea typeface="+mn-ea"/>
              <a:cs typeface="+mn-cs"/>
            </a:rPr>
            <a:t>Please refer to your Letter of Offer to confirm which expenditure has been approved.</a:t>
          </a:r>
        </a:p>
        <a:p>
          <a:pPr fontAlgn="t"/>
          <a:r>
            <a:rPr lang="en-IE" sz="1100">
              <a:solidFill>
                <a:schemeClr val="bg1"/>
              </a:solidFill>
              <a:effectLst/>
              <a:latin typeface="+mn-lt"/>
              <a:ea typeface="+mn-ea"/>
              <a:cs typeface="+mn-cs"/>
            </a:rPr>
            <a:t>•  </a:t>
          </a:r>
          <a:r>
            <a:rPr lang="en-IE" sz="1100" b="0" i="0">
              <a:solidFill>
                <a:schemeClr val="bg1"/>
              </a:solidFill>
              <a:effectLst/>
              <a:latin typeface="+mn-lt"/>
              <a:ea typeface="+mn-ea"/>
              <a:cs typeface="+mn-cs"/>
            </a:rPr>
            <a:t>Eligible activities may include awareness events, promotional materials, and website costs (excluding website design).</a:t>
          </a:r>
        </a:p>
        <a:p>
          <a:pPr fontAlgn="t"/>
          <a:r>
            <a:rPr lang="en-IE" sz="1100">
              <a:solidFill>
                <a:schemeClr val="bg1"/>
              </a:solidFill>
              <a:effectLst/>
              <a:latin typeface="+mn-lt"/>
              <a:ea typeface="+mn-ea"/>
              <a:cs typeface="+mn-cs"/>
            </a:rPr>
            <a:t>•  </a:t>
          </a:r>
          <a:r>
            <a:rPr lang="en-IE" sz="1100" b="0" i="0">
              <a:solidFill>
                <a:schemeClr val="bg1"/>
              </a:solidFill>
              <a:effectLst/>
              <a:latin typeface="+mn-lt"/>
              <a:ea typeface="+mn-ea"/>
              <a:cs typeface="+mn-cs"/>
            </a:rPr>
            <a:t>Costs claimed must relate specifically to the Smart Regions Project.</a:t>
          </a:r>
        </a:p>
        <a:p>
          <a:pPr fontAlgn="t"/>
          <a:r>
            <a:rPr lang="en-IE" sz="1100">
              <a:solidFill>
                <a:schemeClr val="bg1"/>
              </a:solidFill>
              <a:effectLst/>
              <a:latin typeface="+mn-lt"/>
              <a:ea typeface="+mn-ea"/>
              <a:cs typeface="+mn-cs"/>
            </a:rPr>
            <a:t>•  </a:t>
          </a:r>
          <a:r>
            <a:rPr lang="en-IE" sz="1100" b="0" i="0">
              <a:solidFill>
                <a:schemeClr val="bg1"/>
              </a:solidFill>
              <a:effectLst/>
              <a:latin typeface="+mn-lt"/>
              <a:ea typeface="+mn-ea"/>
              <a:cs typeface="+mn-cs"/>
            </a:rPr>
            <a:t>Ineligible activities include catering costs, equipment and ICT purchases, and non-specific project costs, such as general website updates.</a:t>
          </a:r>
        </a:p>
        <a:p>
          <a:pPr fontAlgn="t"/>
          <a:r>
            <a:rPr lang="en-IE" sz="1100">
              <a:solidFill>
                <a:schemeClr val="bg1"/>
              </a:solidFill>
              <a:effectLst/>
              <a:latin typeface="+mn-lt"/>
              <a:ea typeface="+mn-ea"/>
              <a:cs typeface="+mn-cs"/>
            </a:rPr>
            <a:t>•  </a:t>
          </a:r>
          <a:r>
            <a:rPr lang="en-IE" sz="1100" b="0" i="0">
              <a:solidFill>
                <a:schemeClr val="bg1"/>
              </a:solidFill>
              <a:effectLst/>
              <a:latin typeface="+mn-lt"/>
              <a:ea typeface="+mn-ea"/>
              <a:cs typeface="+mn-cs"/>
            </a:rPr>
            <a:t>All costs </a:t>
          </a:r>
          <a:r>
            <a:rPr lang="en-IE" sz="1100" b="0" i="0" baseline="0">
              <a:solidFill>
                <a:schemeClr val="bg1"/>
              </a:solidFill>
              <a:effectLst/>
              <a:latin typeface="+mn-lt"/>
              <a:ea typeface="+mn-ea"/>
              <a:cs typeface="+mn-cs"/>
            </a:rPr>
            <a:t>must be claimed in chronological order.</a:t>
          </a:r>
          <a:r>
            <a:rPr lang="en-IE" sz="1100">
              <a:solidFill>
                <a:schemeClr val="bg1"/>
              </a:solidFill>
              <a:effectLst/>
              <a:latin typeface="+mn-lt"/>
              <a:ea typeface="+mn-ea"/>
              <a:cs typeface="+mn-cs"/>
            </a:rPr>
            <a:t> </a:t>
          </a:r>
          <a:endParaRPr lang="en-IE" sz="1100">
            <a:solidFill>
              <a:schemeClr val="bg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a:solidFill>
                <a:schemeClr val="bg1"/>
              </a:solidFill>
              <a:effectLst/>
              <a:latin typeface="+mn-lt"/>
              <a:ea typeface="+mn-ea"/>
              <a:cs typeface="+mn-cs"/>
            </a:rPr>
            <a:t>•  </a:t>
          </a:r>
          <a:r>
            <a:rPr lang="en-IE" sz="1100" b="0" i="0">
              <a:solidFill>
                <a:schemeClr val="bg1"/>
              </a:solidFill>
              <a:effectLst/>
              <a:latin typeface="+mn-lt"/>
              <a:ea typeface="+mn-ea"/>
              <a:cs typeface="+mn-cs"/>
            </a:rPr>
            <a:t>Each entry has been assigned a pre-populated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Please ensure that all supporting documentation is clearly marked with the relevant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shown in Column A.</a:t>
          </a:r>
        </a:p>
        <a:p>
          <a:pPr>
            <a:lnSpc>
              <a:spcPct val="100000"/>
            </a:lnSpc>
            <a:spcAft>
              <a:spcPts val="0"/>
            </a:spcAft>
          </a:pPr>
          <a:endParaRPr lang="en-IE" sz="1100" b="0" i="0" u="none" strike="noStrike">
            <a:solidFill>
              <a:schemeClr val="bg1"/>
            </a:solidFill>
            <a:effectLst/>
            <a:latin typeface="+mn-lt"/>
            <a:ea typeface="+mn-ea"/>
            <a:cs typeface="+mn-cs"/>
          </a:endParaRPr>
        </a:p>
      </xdr:txBody>
    </xdr:sp>
    <xdr:clientData/>
  </xdr:twoCellAnchor>
  <xdr:twoCellAnchor>
    <xdr:from>
      <xdr:col>0</xdr:col>
      <xdr:colOff>0</xdr:colOff>
      <xdr:row>0</xdr:row>
      <xdr:rowOff>9525</xdr:rowOff>
    </xdr:from>
    <xdr:to>
      <xdr:col>0</xdr:col>
      <xdr:colOff>381000</xdr:colOff>
      <xdr:row>0</xdr:row>
      <xdr:rowOff>1809525</xdr:rowOff>
    </xdr:to>
    <xdr:sp macro="" textlink="">
      <xdr:nvSpPr>
        <xdr:cNvPr id="3" name="Rectangle 2">
          <a:extLst>
            <a:ext uri="{FF2B5EF4-FFF2-40B4-BE49-F238E27FC236}">
              <a16:creationId xmlns:a16="http://schemas.microsoft.com/office/drawing/2014/main" id="{D3ADC4A8-6FE1-4B54-831D-B49FEE7F79E6}"/>
            </a:ext>
          </a:extLst>
        </xdr:cNvPr>
        <xdr:cNvSpPr/>
      </xdr:nvSpPr>
      <xdr:spPr>
        <a:xfrm>
          <a:off x="0" y="9525"/>
          <a:ext cx="381000" cy="1800000"/>
        </a:xfrm>
        <a:prstGeom prst="rect">
          <a:avLst/>
        </a:prstGeom>
        <a:solidFill>
          <a:srgbClr val="77A58F"/>
        </a:solidFill>
        <a:ln w="22225">
          <a:solidFill>
            <a:schemeClr val="bg1">
              <a:lumMod val="9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n-IE" sz="1600" b="1">
              <a:solidFill>
                <a:schemeClr val="bg1"/>
              </a:solidFill>
            </a:rPr>
            <a:t>Instructions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371474</xdr:colOff>
      <xdr:row>0</xdr:row>
      <xdr:rowOff>0</xdr:rowOff>
    </xdr:from>
    <xdr:to>
      <xdr:col>5</xdr:col>
      <xdr:colOff>176174</xdr:colOff>
      <xdr:row>0</xdr:row>
      <xdr:rowOff>1800000</xdr:rowOff>
    </xdr:to>
    <xdr:sp macro="" textlink="">
      <xdr:nvSpPr>
        <xdr:cNvPr id="2" name="Rectangle 1">
          <a:extLst>
            <a:ext uri="{FF2B5EF4-FFF2-40B4-BE49-F238E27FC236}">
              <a16:creationId xmlns:a16="http://schemas.microsoft.com/office/drawing/2014/main" id="{691E4D14-C82D-4B6E-BD6B-09197B3343D1}"/>
            </a:ext>
          </a:extLst>
        </xdr:cNvPr>
        <xdr:cNvSpPr/>
      </xdr:nvSpPr>
      <xdr:spPr>
        <a:xfrm>
          <a:off x="371474" y="0"/>
          <a:ext cx="7920000" cy="1800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0000"/>
            </a:lnSpc>
            <a:spcAft>
              <a:spcPts val="0"/>
            </a:spcAft>
          </a:pPr>
          <a:r>
            <a:rPr lang="en-IE" sz="1200" b="1" kern="100">
              <a:solidFill>
                <a:schemeClr val="bg1"/>
              </a:solidFill>
              <a:effectLst/>
              <a:ea typeface="Calibri" panose="020F0502020204030204" pitchFamily="34" charset="0"/>
              <a:cs typeface="Times New Roman" panose="02020603050405020304" pitchFamily="18" charset="0"/>
            </a:rPr>
            <a:t>Organisation of Training Programmes</a:t>
          </a:r>
        </a:p>
        <a:p>
          <a:pPr>
            <a:lnSpc>
              <a:spcPct val="100000"/>
            </a:lnSpc>
            <a:spcAft>
              <a:spcPts val="0"/>
            </a:spcAft>
          </a:pPr>
          <a:endParaRPr lang="en-IE" sz="1200" b="1" i="0" u="none" strike="noStrike" kern="100">
            <a:solidFill>
              <a:schemeClr val="bg1"/>
            </a:solidFill>
            <a:effectLst/>
            <a:latin typeface="+mn-lt"/>
            <a:ea typeface="Calibri" panose="020F0502020204030204" pitchFamily="34" charset="0"/>
            <a:cs typeface="Times New Roman" panose="02020603050405020304" pitchFamily="18" charset="0"/>
          </a:endParaRPr>
        </a:p>
        <a:p>
          <a:pPr>
            <a:lnSpc>
              <a:spcPct val="100000"/>
            </a:lnSpc>
            <a:spcAft>
              <a:spcPts val="0"/>
            </a:spcAft>
          </a:pPr>
          <a:r>
            <a:rPr lang="en-IE" sz="1100" b="0" i="0">
              <a:solidFill>
                <a:schemeClr val="bg1"/>
              </a:solidFill>
              <a:effectLst/>
              <a:latin typeface="+mn-lt"/>
              <a:ea typeface="+mn-ea"/>
              <a:cs typeface="+mn-cs"/>
            </a:rPr>
            <a:t>•  Complete all fields. Blank cells will result in the claim being returned.</a:t>
          </a:r>
        </a:p>
        <a:p>
          <a:pPr fontAlgn="t"/>
          <a:r>
            <a:rPr lang="en-IE" sz="1200" b="0" i="0" u="none" strike="noStrike">
              <a:solidFill>
                <a:schemeClr val="bg1"/>
              </a:solidFill>
              <a:effectLst/>
              <a:latin typeface="+mn-lt"/>
              <a:ea typeface="+mn-ea"/>
              <a:cs typeface="+mn-cs"/>
            </a:rPr>
            <a:t>•  </a:t>
          </a:r>
          <a:r>
            <a:rPr lang="en-IE" sz="1100" b="0" i="0">
              <a:solidFill>
                <a:schemeClr val="bg1"/>
              </a:solidFill>
              <a:effectLst/>
              <a:latin typeface="+mn-lt"/>
              <a:ea typeface="+mn-ea"/>
              <a:cs typeface="+mn-cs"/>
            </a:rPr>
            <a:t>Enterprise Ireland support is limited to the first </a:t>
          </a:r>
          <a:r>
            <a:rPr lang="en-IE" sz="1100" b="1" i="0">
              <a:solidFill>
                <a:schemeClr val="bg1"/>
              </a:solidFill>
              <a:effectLst/>
              <a:latin typeface="+mn-lt"/>
              <a:ea typeface="+mn-ea"/>
              <a:cs typeface="+mn-cs"/>
            </a:rPr>
            <a:t>€900 per consultant day</a:t>
          </a:r>
          <a:r>
            <a:rPr lang="en-IE" sz="1100" b="0" i="0">
              <a:solidFill>
                <a:schemeClr val="bg1"/>
              </a:solidFill>
              <a:effectLst/>
              <a:latin typeface="+mn-lt"/>
              <a:ea typeface="+mn-ea"/>
              <a:cs typeface="+mn-cs"/>
            </a:rPr>
            <a:t>, inclusive of all travel and other associated costs.</a:t>
          </a:r>
        </a:p>
        <a:p>
          <a:pPr fontAlgn="t"/>
          <a:r>
            <a:rPr lang="en-IE" sz="1100" b="0" i="0">
              <a:solidFill>
                <a:schemeClr val="bg1"/>
              </a:solidFill>
              <a:effectLst/>
              <a:latin typeface="+mn-lt"/>
              <a:ea typeface="+mn-ea"/>
              <a:cs typeface="+mn-cs"/>
            </a:rPr>
            <a:t>•  Where more than one consultancy firm is engaged on the project, the daily limit applies separately to each firm.</a:t>
          </a:r>
        </a:p>
        <a:p>
          <a:pPr marL="0" marR="0" lvl="0" indent="0" defTabSz="914400" eaLnBrk="1" fontAlgn="t" latinLnBrk="0" hangingPunct="1">
            <a:lnSpc>
              <a:spcPct val="100000"/>
            </a:lnSpc>
            <a:spcBef>
              <a:spcPts val="0"/>
            </a:spcBef>
            <a:spcAft>
              <a:spcPts val="0"/>
            </a:spcAft>
            <a:buClrTx/>
            <a:buSzTx/>
            <a:buFontTx/>
            <a:buNone/>
            <a:tabLst/>
            <a:defRPr/>
          </a:pPr>
          <a:r>
            <a:rPr lang="en-IE" sz="1100">
              <a:solidFill>
                <a:schemeClr val="bg1"/>
              </a:solidFill>
              <a:effectLst/>
              <a:latin typeface="+mn-lt"/>
              <a:ea typeface="+mn-ea"/>
              <a:cs typeface="+mn-cs"/>
            </a:rPr>
            <a:t>•  </a:t>
          </a:r>
          <a:r>
            <a:rPr lang="en-IE" sz="1100" b="0" i="0">
              <a:solidFill>
                <a:schemeClr val="bg1"/>
              </a:solidFill>
              <a:effectLst/>
              <a:latin typeface="+mn-lt"/>
              <a:ea typeface="+mn-ea"/>
              <a:cs typeface="+mn-cs"/>
            </a:rPr>
            <a:t>All costs </a:t>
          </a:r>
          <a:r>
            <a:rPr lang="en-IE" sz="1100" b="0" i="0" baseline="0">
              <a:solidFill>
                <a:schemeClr val="bg1"/>
              </a:solidFill>
              <a:effectLst/>
              <a:latin typeface="+mn-lt"/>
              <a:ea typeface="+mn-ea"/>
              <a:cs typeface="+mn-cs"/>
            </a:rPr>
            <a:t>must be claimed in chronological order.</a:t>
          </a:r>
          <a:r>
            <a:rPr lang="en-IE" sz="1100">
              <a:solidFill>
                <a:schemeClr val="bg1"/>
              </a:solidFill>
              <a:effectLst/>
              <a:latin typeface="+mn-lt"/>
              <a:ea typeface="+mn-ea"/>
              <a:cs typeface="+mn-cs"/>
            </a:rPr>
            <a:t> </a:t>
          </a:r>
          <a:endParaRPr lang="en-IE">
            <a:solidFill>
              <a:schemeClr val="bg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b="0" i="0">
              <a:solidFill>
                <a:schemeClr val="bg1"/>
              </a:solidFill>
              <a:effectLst/>
              <a:latin typeface="+mn-lt"/>
              <a:ea typeface="+mn-ea"/>
              <a:cs typeface="+mn-cs"/>
            </a:rPr>
            <a:t>•  Each entry has been assigned a pre-populated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Please ensure that all supporting documentation is clearly marked with the relevant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shown in Column A.</a:t>
          </a:r>
        </a:p>
        <a:p>
          <a:pPr>
            <a:lnSpc>
              <a:spcPct val="100000"/>
            </a:lnSpc>
            <a:spcAft>
              <a:spcPts val="0"/>
            </a:spcAft>
          </a:pPr>
          <a:endParaRPr lang="en-IE" sz="1100" b="0" i="0">
            <a:solidFill>
              <a:schemeClr val="bg1"/>
            </a:solidFill>
            <a:effectLst/>
            <a:latin typeface="+mn-lt"/>
            <a:ea typeface="+mn-ea"/>
            <a:cs typeface="+mn-cs"/>
          </a:endParaRPr>
        </a:p>
      </xdr:txBody>
    </xdr:sp>
    <xdr:clientData/>
  </xdr:twoCellAnchor>
  <xdr:oneCellAnchor>
    <xdr:from>
      <xdr:col>4</xdr:col>
      <xdr:colOff>0</xdr:colOff>
      <xdr:row>1</xdr:row>
      <xdr:rowOff>0</xdr:rowOff>
    </xdr:from>
    <xdr:ext cx="184731" cy="264560"/>
    <xdr:sp macro="" textlink="">
      <xdr:nvSpPr>
        <xdr:cNvPr id="4" name="TextBox 3">
          <a:extLst>
            <a:ext uri="{FF2B5EF4-FFF2-40B4-BE49-F238E27FC236}">
              <a16:creationId xmlns:a16="http://schemas.microsoft.com/office/drawing/2014/main" id="{83C91638-31A2-4DBC-AD66-AC9D51F96286}"/>
            </a:ext>
          </a:extLst>
        </xdr:cNvPr>
        <xdr:cNvSpPr txBox="1"/>
      </xdr:nvSpPr>
      <xdr:spPr>
        <a:xfrm>
          <a:off x="5761990" y="11290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twoCellAnchor>
    <xdr:from>
      <xdr:col>0</xdr:col>
      <xdr:colOff>9525</xdr:colOff>
      <xdr:row>0</xdr:row>
      <xdr:rowOff>9525</xdr:rowOff>
    </xdr:from>
    <xdr:to>
      <xdr:col>0</xdr:col>
      <xdr:colOff>390525</xdr:colOff>
      <xdr:row>0</xdr:row>
      <xdr:rowOff>1809525</xdr:rowOff>
    </xdr:to>
    <xdr:sp macro="" textlink="">
      <xdr:nvSpPr>
        <xdr:cNvPr id="5" name="Rectangle 4">
          <a:extLst>
            <a:ext uri="{FF2B5EF4-FFF2-40B4-BE49-F238E27FC236}">
              <a16:creationId xmlns:a16="http://schemas.microsoft.com/office/drawing/2014/main" id="{D0714009-F287-4F26-8752-A8688A873D93}"/>
            </a:ext>
          </a:extLst>
        </xdr:cNvPr>
        <xdr:cNvSpPr/>
      </xdr:nvSpPr>
      <xdr:spPr>
        <a:xfrm>
          <a:off x="9525" y="9525"/>
          <a:ext cx="381000" cy="1800000"/>
        </a:xfrm>
        <a:prstGeom prst="rect">
          <a:avLst/>
        </a:prstGeom>
        <a:solidFill>
          <a:srgbClr val="77A58F"/>
        </a:solidFill>
        <a:ln w="22225">
          <a:solidFill>
            <a:schemeClr val="bg1">
              <a:lumMod val="9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n-IE" sz="1600" b="1">
              <a:solidFill>
                <a:schemeClr val="bg1"/>
              </a:solidFill>
            </a:rPr>
            <a:t>Instructions</a:t>
          </a:r>
        </a:p>
      </xdr:txBody>
    </xdr:sp>
    <xdr:clientData/>
  </xdr:twoCellAnchor>
  <xdr:oneCellAnchor>
    <xdr:from>
      <xdr:col>4</xdr:col>
      <xdr:colOff>0</xdr:colOff>
      <xdr:row>2</xdr:row>
      <xdr:rowOff>0</xdr:rowOff>
    </xdr:from>
    <xdr:ext cx="184731" cy="264560"/>
    <xdr:sp macro="" textlink="">
      <xdr:nvSpPr>
        <xdr:cNvPr id="6" name="TextBox 5">
          <a:extLst>
            <a:ext uri="{FF2B5EF4-FFF2-40B4-BE49-F238E27FC236}">
              <a16:creationId xmlns:a16="http://schemas.microsoft.com/office/drawing/2014/main" id="{8E52A28C-609A-4B45-91D9-C917DFA40B1C}"/>
            </a:ext>
          </a:extLst>
        </xdr:cNvPr>
        <xdr:cNvSpPr txBox="1"/>
      </xdr:nvSpPr>
      <xdr:spPr>
        <a:xfrm>
          <a:off x="6101715" y="199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oneCellAnchor>
    <xdr:from>
      <xdr:col>4</xdr:col>
      <xdr:colOff>0</xdr:colOff>
      <xdr:row>3</xdr:row>
      <xdr:rowOff>0</xdr:rowOff>
    </xdr:from>
    <xdr:ext cx="184731" cy="264560"/>
    <xdr:sp macro="" textlink="">
      <xdr:nvSpPr>
        <xdr:cNvPr id="7" name="TextBox 6">
          <a:extLst>
            <a:ext uri="{FF2B5EF4-FFF2-40B4-BE49-F238E27FC236}">
              <a16:creationId xmlns:a16="http://schemas.microsoft.com/office/drawing/2014/main" id="{3F1854A3-1474-4A68-9452-ED622694ECB8}"/>
            </a:ext>
          </a:extLst>
        </xdr:cNvPr>
        <xdr:cNvSpPr txBox="1"/>
      </xdr:nvSpPr>
      <xdr:spPr>
        <a:xfrm>
          <a:off x="6101715" y="199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371474</xdr:colOff>
      <xdr:row>0</xdr:row>
      <xdr:rowOff>0</xdr:rowOff>
    </xdr:from>
    <xdr:to>
      <xdr:col>6</xdr:col>
      <xdr:colOff>680999</xdr:colOff>
      <xdr:row>0</xdr:row>
      <xdr:rowOff>1800000</xdr:rowOff>
    </xdr:to>
    <xdr:sp macro="" textlink="">
      <xdr:nvSpPr>
        <xdr:cNvPr id="4" name="Rectangle 3">
          <a:extLst>
            <a:ext uri="{FF2B5EF4-FFF2-40B4-BE49-F238E27FC236}">
              <a16:creationId xmlns:a16="http://schemas.microsoft.com/office/drawing/2014/main" id="{4794CAAF-EE0A-49F7-BAB1-6797CCCFD43A}"/>
            </a:ext>
          </a:extLst>
        </xdr:cNvPr>
        <xdr:cNvSpPr/>
      </xdr:nvSpPr>
      <xdr:spPr>
        <a:xfrm>
          <a:off x="371474" y="0"/>
          <a:ext cx="7920000" cy="1800000"/>
        </a:xfrm>
        <a:prstGeom prst="rect">
          <a:avLst/>
        </a:prstGeom>
        <a:solidFill>
          <a:srgbClr val="77A58F"/>
        </a:solidFill>
        <a:ln w="22225">
          <a:solidFill>
            <a:schemeClr val="bg1">
              <a:lumMod val="9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0000"/>
            </a:lnSpc>
            <a:spcAft>
              <a:spcPts val="0"/>
            </a:spcAft>
          </a:pPr>
          <a:r>
            <a:rPr lang="en-IE" sz="1200" b="1" kern="100">
              <a:solidFill>
                <a:schemeClr val="bg1"/>
              </a:solidFill>
              <a:effectLst/>
              <a:ea typeface="Calibri" panose="020F0502020204030204" pitchFamily="34" charset="0"/>
              <a:cs typeface="Times New Roman" panose="02020603050405020304" pitchFamily="18" charset="0"/>
            </a:rPr>
            <a:t>Rental Costs </a:t>
          </a:r>
        </a:p>
        <a:p>
          <a:pPr>
            <a:lnSpc>
              <a:spcPct val="100000"/>
            </a:lnSpc>
            <a:spcAft>
              <a:spcPts val="0"/>
            </a:spcAft>
          </a:pPr>
          <a:endParaRPr lang="en-IE" sz="1200" b="1" kern="100">
            <a:solidFill>
              <a:schemeClr val="bg1"/>
            </a:solidFill>
            <a:effectLst/>
            <a:latin typeface="+mn-lt"/>
            <a:ea typeface="Calibri" panose="020F0502020204030204" pitchFamily="34" charset="0"/>
            <a:cs typeface="Times New Roman" panose="02020603050405020304" pitchFamily="18" charset="0"/>
          </a:endParaRPr>
        </a:p>
        <a:p>
          <a:pPr fontAlgn="t"/>
          <a:r>
            <a:rPr lang="en-IE" sz="1200">
              <a:solidFill>
                <a:schemeClr val="bg1"/>
              </a:solidFill>
              <a:effectLst/>
              <a:latin typeface="+mn-lt"/>
              <a:ea typeface="+mn-ea"/>
              <a:cs typeface="+mn-cs"/>
            </a:rPr>
            <a:t>•   </a:t>
          </a:r>
          <a:r>
            <a:rPr lang="en-IE" sz="1100" b="0" i="0">
              <a:solidFill>
                <a:schemeClr val="bg1"/>
              </a:solidFill>
              <a:effectLst/>
              <a:latin typeface="+mn-lt"/>
              <a:ea typeface="+mn-ea"/>
              <a:cs typeface="+mn-cs"/>
            </a:rPr>
            <a:t>The maximum grant rate is </a:t>
          </a:r>
          <a:r>
            <a:rPr lang="en-IE" sz="1100" b="1" i="0">
              <a:solidFill>
                <a:schemeClr val="bg1"/>
              </a:solidFill>
              <a:effectLst/>
              <a:latin typeface="+mn-lt"/>
              <a:ea typeface="+mn-ea"/>
              <a:cs typeface="+mn-cs"/>
            </a:rPr>
            <a:t>50% of eligible expenditure</a:t>
          </a:r>
          <a:r>
            <a:rPr lang="en-IE" sz="1100" b="0" i="0">
              <a:solidFill>
                <a:schemeClr val="bg1"/>
              </a:solidFill>
              <a:effectLst/>
              <a:latin typeface="+mn-lt"/>
              <a:ea typeface="+mn-ea"/>
              <a:cs typeface="+mn-cs"/>
            </a:rPr>
            <a:t> incurred during the approved funding period.</a:t>
          </a:r>
        </a:p>
        <a:p>
          <a:pPr marL="0" marR="0" lvl="0" indent="0" defTabSz="914400" eaLnBrk="1" fontAlgn="auto" latinLnBrk="0" hangingPunct="1">
            <a:lnSpc>
              <a:spcPct val="100000"/>
            </a:lnSpc>
            <a:spcBef>
              <a:spcPts val="0"/>
            </a:spcBef>
            <a:spcAft>
              <a:spcPts val="0"/>
            </a:spcAft>
            <a:buClrTx/>
            <a:buSzTx/>
            <a:buFontTx/>
            <a:buNone/>
            <a:tabLst/>
            <a:defRPr/>
          </a:pPr>
          <a:r>
            <a:rPr lang="en-IE" sz="1200">
              <a:solidFill>
                <a:schemeClr val="bg1"/>
              </a:solidFill>
              <a:effectLst/>
              <a:latin typeface="+mn-lt"/>
              <a:ea typeface="+mn-ea"/>
              <a:cs typeface="+mn-cs"/>
            </a:rPr>
            <a:t>•   </a:t>
          </a:r>
          <a:r>
            <a:rPr lang="en-IE" sz="1100" b="0" i="0">
              <a:solidFill>
                <a:schemeClr val="bg1"/>
              </a:solidFill>
              <a:effectLst/>
              <a:latin typeface="+mn-lt"/>
              <a:ea typeface="+mn-ea"/>
              <a:cs typeface="+mn-cs"/>
            </a:rPr>
            <a:t>Rental or lease support is available for a maximum of </a:t>
          </a:r>
          <a:r>
            <a:rPr lang="en-IE" sz="1100" b="1" i="0">
              <a:solidFill>
                <a:schemeClr val="bg1"/>
              </a:solidFill>
              <a:effectLst/>
              <a:latin typeface="+mn-lt"/>
              <a:ea typeface="+mn-ea"/>
              <a:cs typeface="+mn-cs"/>
            </a:rPr>
            <a:t>24 months</a:t>
          </a:r>
          <a:r>
            <a:rPr lang="en-IE" sz="1100" b="0" i="0">
              <a:solidFill>
                <a:schemeClr val="bg1"/>
              </a:solidFill>
              <a:effectLst/>
              <a:latin typeface="+mn-lt"/>
              <a:ea typeface="+mn-ea"/>
              <a:cs typeface="+mn-cs"/>
            </a:rPr>
            <a:t> within the approved project timeline.</a:t>
          </a:r>
        </a:p>
        <a:p>
          <a:pPr fontAlgn="t"/>
          <a:r>
            <a:rPr lang="en-IE" sz="1200">
              <a:solidFill>
                <a:schemeClr val="bg1"/>
              </a:solidFill>
              <a:effectLst/>
              <a:latin typeface="+mn-lt"/>
              <a:ea typeface="+mn-ea"/>
              <a:cs typeface="+mn-cs"/>
            </a:rPr>
            <a:t>•   </a:t>
          </a:r>
          <a:r>
            <a:rPr lang="en-IE" sz="1100" b="0" i="0">
              <a:solidFill>
                <a:schemeClr val="bg1"/>
              </a:solidFill>
              <a:effectLst/>
              <a:latin typeface="+mn-lt"/>
              <a:ea typeface="+mn-ea"/>
              <a:cs typeface="+mn-cs"/>
            </a:rPr>
            <a:t>The commercial lease or licence agreement must be in the name of the </a:t>
          </a:r>
          <a:r>
            <a:rPr lang="en-IE" sz="1100" b="1" i="0">
              <a:solidFill>
                <a:schemeClr val="bg1"/>
              </a:solidFill>
              <a:effectLst/>
              <a:latin typeface="+mn-lt"/>
              <a:ea typeface="+mn-ea"/>
              <a:cs typeface="+mn-cs"/>
            </a:rPr>
            <a:t>Grantee Company</a:t>
          </a:r>
          <a:r>
            <a:rPr lang="en-IE" sz="1100" b="0" i="0">
              <a:solidFill>
                <a:schemeClr val="bg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IE" sz="1100">
              <a:solidFill>
                <a:schemeClr val="bg1"/>
              </a:solidFill>
              <a:effectLst/>
              <a:latin typeface="+mn-lt"/>
              <a:ea typeface="+mn-ea"/>
              <a:cs typeface="+mn-cs"/>
            </a:rPr>
            <a:t>•    </a:t>
          </a:r>
          <a:r>
            <a:rPr lang="en-IE" sz="1100" b="0" i="0">
              <a:solidFill>
                <a:schemeClr val="bg1"/>
              </a:solidFill>
              <a:effectLst/>
              <a:latin typeface="+mn-lt"/>
              <a:ea typeface="+mn-ea"/>
              <a:cs typeface="+mn-cs"/>
            </a:rPr>
            <a:t>Each entry has been assigned a pre-populated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Please ensure that all supporting documentation is clearly marked with the relevant </a:t>
          </a:r>
          <a:r>
            <a:rPr lang="en-IE" sz="1100" b="1" i="0">
              <a:solidFill>
                <a:schemeClr val="bg1"/>
              </a:solidFill>
              <a:effectLst/>
              <a:latin typeface="+mn-lt"/>
              <a:ea typeface="+mn-ea"/>
              <a:cs typeface="+mn-cs"/>
            </a:rPr>
            <a:t>Item No.</a:t>
          </a:r>
          <a:r>
            <a:rPr lang="en-IE" sz="1100" b="0" i="0">
              <a:solidFill>
                <a:schemeClr val="bg1"/>
              </a:solidFill>
              <a:effectLst/>
              <a:latin typeface="+mn-lt"/>
              <a:ea typeface="+mn-ea"/>
              <a:cs typeface="+mn-cs"/>
            </a:rPr>
            <a:t> shown in Column A.</a:t>
          </a:r>
        </a:p>
        <a:p>
          <a:pPr>
            <a:lnSpc>
              <a:spcPct val="100000"/>
            </a:lnSpc>
            <a:spcAft>
              <a:spcPts val="0"/>
            </a:spcAft>
          </a:pPr>
          <a:endParaRPr lang="en-IE" sz="1200" b="0" i="0" u="none" strike="noStrike">
            <a:solidFill>
              <a:schemeClr val="bg1"/>
            </a:solidFill>
            <a:effectLst/>
            <a:latin typeface="+mn-lt"/>
            <a:ea typeface="+mn-ea"/>
            <a:cs typeface="+mn-cs"/>
          </a:endParaRPr>
        </a:p>
      </xdr:txBody>
    </xdr:sp>
    <xdr:clientData/>
  </xdr:twoCellAnchor>
  <xdr:twoCellAnchor>
    <xdr:from>
      <xdr:col>0</xdr:col>
      <xdr:colOff>0</xdr:colOff>
      <xdr:row>0</xdr:row>
      <xdr:rowOff>0</xdr:rowOff>
    </xdr:from>
    <xdr:to>
      <xdr:col>0</xdr:col>
      <xdr:colOff>361950</xdr:colOff>
      <xdr:row>0</xdr:row>
      <xdr:rowOff>1800000</xdr:rowOff>
    </xdr:to>
    <xdr:sp macro="" textlink="">
      <xdr:nvSpPr>
        <xdr:cNvPr id="3" name="Rectangle 2">
          <a:extLst>
            <a:ext uri="{FF2B5EF4-FFF2-40B4-BE49-F238E27FC236}">
              <a16:creationId xmlns:a16="http://schemas.microsoft.com/office/drawing/2014/main" id="{140AE273-AD10-4710-B151-E3612567D224}"/>
            </a:ext>
          </a:extLst>
        </xdr:cNvPr>
        <xdr:cNvSpPr/>
      </xdr:nvSpPr>
      <xdr:spPr>
        <a:xfrm>
          <a:off x="0" y="0"/>
          <a:ext cx="361950" cy="1800000"/>
        </a:xfrm>
        <a:prstGeom prst="rect">
          <a:avLst/>
        </a:prstGeom>
        <a:solidFill>
          <a:srgbClr val="77A58F"/>
        </a:solidFill>
        <a:ln w="22225">
          <a:solidFill>
            <a:schemeClr val="bg1">
              <a:lumMod val="9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rtlCol="0" anchor="ctr"/>
        <a:lstStyle/>
        <a:p>
          <a:pPr algn="ctr"/>
          <a:r>
            <a:rPr lang="en-IE" sz="1600" b="1">
              <a:solidFill>
                <a:schemeClr val="bg1"/>
              </a:solidFill>
            </a:rPr>
            <a:t>Instructions</a:t>
          </a:r>
        </a:p>
      </xdr:txBody>
    </xdr:sp>
    <xdr:clientData/>
  </xdr:twoCellAnchor>
  <xdr:oneCellAnchor>
    <xdr:from>
      <xdr:col>3</xdr:col>
      <xdr:colOff>0</xdr:colOff>
      <xdr:row>1</xdr:row>
      <xdr:rowOff>0</xdr:rowOff>
    </xdr:from>
    <xdr:ext cx="184731" cy="264560"/>
    <xdr:sp macro="" textlink="">
      <xdr:nvSpPr>
        <xdr:cNvPr id="5" name="TextBox 4">
          <a:extLst>
            <a:ext uri="{FF2B5EF4-FFF2-40B4-BE49-F238E27FC236}">
              <a16:creationId xmlns:a16="http://schemas.microsoft.com/office/drawing/2014/main" id="{6B06B262-E547-493D-93E4-E0CE075AFC8E}"/>
            </a:ext>
          </a:extLst>
        </xdr:cNvPr>
        <xdr:cNvSpPr txBox="1"/>
      </xdr:nvSpPr>
      <xdr:spPr>
        <a:xfrm>
          <a:off x="6705600" y="199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oneCellAnchor>
    <xdr:from>
      <xdr:col>3</xdr:col>
      <xdr:colOff>0</xdr:colOff>
      <xdr:row>2</xdr:row>
      <xdr:rowOff>0</xdr:rowOff>
    </xdr:from>
    <xdr:ext cx="184731" cy="264560"/>
    <xdr:sp macro="" textlink="">
      <xdr:nvSpPr>
        <xdr:cNvPr id="6" name="TextBox 5">
          <a:extLst>
            <a:ext uri="{FF2B5EF4-FFF2-40B4-BE49-F238E27FC236}">
              <a16:creationId xmlns:a16="http://schemas.microsoft.com/office/drawing/2014/main" id="{681CFFEB-2A91-44A3-B378-7970140D03C3}"/>
            </a:ext>
          </a:extLst>
        </xdr:cNvPr>
        <xdr:cNvSpPr txBox="1"/>
      </xdr:nvSpPr>
      <xdr:spPr>
        <a:xfrm>
          <a:off x="6705600" y="223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oneCellAnchor>
    <xdr:from>
      <xdr:col>3</xdr:col>
      <xdr:colOff>0</xdr:colOff>
      <xdr:row>3</xdr:row>
      <xdr:rowOff>0</xdr:rowOff>
    </xdr:from>
    <xdr:ext cx="184731" cy="264560"/>
    <xdr:sp macro="" textlink="">
      <xdr:nvSpPr>
        <xdr:cNvPr id="7" name="TextBox 6">
          <a:extLst>
            <a:ext uri="{FF2B5EF4-FFF2-40B4-BE49-F238E27FC236}">
              <a16:creationId xmlns:a16="http://schemas.microsoft.com/office/drawing/2014/main" id="{027BD44B-7B01-4CCD-BEFB-28FDA47AC0F1}"/>
            </a:ext>
          </a:extLst>
        </xdr:cNvPr>
        <xdr:cNvSpPr txBox="1"/>
      </xdr:nvSpPr>
      <xdr:spPr>
        <a:xfrm>
          <a:off x="6705600" y="2486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116415</xdr:colOff>
      <xdr:row>0</xdr:row>
      <xdr:rowOff>52917</xdr:rowOff>
    </xdr:from>
    <xdr:to>
      <xdr:col>4</xdr:col>
      <xdr:colOff>1019665</xdr:colOff>
      <xdr:row>0</xdr:row>
      <xdr:rowOff>652544</xdr:rowOff>
    </xdr:to>
    <xdr:pic>
      <xdr:nvPicPr>
        <xdr:cNvPr id="3" name="Picture 2">
          <a:extLst>
            <a:ext uri="{FF2B5EF4-FFF2-40B4-BE49-F238E27FC236}">
              <a16:creationId xmlns:a16="http://schemas.microsoft.com/office/drawing/2014/main" id="{E0587E4B-984C-4040-A135-96D953C62DA8}"/>
            </a:ext>
          </a:extLst>
        </xdr:cNvPr>
        <xdr:cNvPicPr>
          <a:picLocks noChangeAspect="1"/>
        </xdr:cNvPicPr>
      </xdr:nvPicPr>
      <xdr:blipFill>
        <a:blip xmlns:r="http://schemas.openxmlformats.org/officeDocument/2006/relationships" r:embed="rId1"/>
        <a:stretch>
          <a:fillRect/>
        </a:stretch>
      </xdr:blipFill>
      <xdr:spPr>
        <a:xfrm>
          <a:off x="201082" y="52917"/>
          <a:ext cx="7920000" cy="599627"/>
        </a:xfrm>
        <a:prstGeom prst="rect">
          <a:avLst/>
        </a:prstGeom>
      </xdr:spPr>
    </xdr:pic>
    <xdr:clientData/>
  </xdr:twoCellAnchor>
  <xdr:twoCellAnchor>
    <xdr:from>
      <xdr:col>0</xdr:col>
      <xdr:colOff>84666</xdr:colOff>
      <xdr:row>13</xdr:row>
      <xdr:rowOff>31751</xdr:rowOff>
    </xdr:from>
    <xdr:to>
      <xdr:col>5</xdr:col>
      <xdr:colOff>582084</xdr:colOff>
      <xdr:row>22</xdr:row>
      <xdr:rowOff>241300</xdr:rowOff>
    </xdr:to>
    <xdr:sp macro="" textlink="">
      <xdr:nvSpPr>
        <xdr:cNvPr id="4" name="TextBox 3">
          <a:extLst>
            <a:ext uri="{FF2B5EF4-FFF2-40B4-BE49-F238E27FC236}">
              <a16:creationId xmlns:a16="http://schemas.microsoft.com/office/drawing/2014/main" id="{F20883E8-EF74-81B4-F71A-B222E5182EC1}"/>
            </a:ext>
          </a:extLst>
        </xdr:cNvPr>
        <xdr:cNvSpPr txBox="1"/>
      </xdr:nvSpPr>
      <xdr:spPr>
        <a:xfrm>
          <a:off x="84666" y="4248151"/>
          <a:ext cx="10136718" cy="2609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solidFill>
              <a:sysClr val="windowText" lastClr="000000"/>
            </a:solidFill>
          </a:endParaRPr>
        </a:p>
        <a:p>
          <a:endParaRPr lang="en-IE" sz="1100"/>
        </a:p>
        <a:p>
          <a:endParaRPr lang="en-IE" sz="1100"/>
        </a:p>
      </xdr:txBody>
    </xdr:sp>
    <xdr:clientData/>
  </xdr:twoCellAnchor>
  <xdr:twoCellAnchor>
    <xdr:from>
      <xdr:col>0</xdr:col>
      <xdr:colOff>74081</xdr:colOff>
      <xdr:row>26</xdr:row>
      <xdr:rowOff>10583</xdr:rowOff>
    </xdr:from>
    <xdr:to>
      <xdr:col>5</xdr:col>
      <xdr:colOff>571500</xdr:colOff>
      <xdr:row>37</xdr:row>
      <xdr:rowOff>244750</xdr:rowOff>
    </xdr:to>
    <xdr:sp macro="" textlink="">
      <xdr:nvSpPr>
        <xdr:cNvPr id="5" name="TextBox 4">
          <a:extLst>
            <a:ext uri="{FF2B5EF4-FFF2-40B4-BE49-F238E27FC236}">
              <a16:creationId xmlns:a16="http://schemas.microsoft.com/office/drawing/2014/main" id="{7F0A0D4E-15E7-C57C-3901-C3D58F6091FA}"/>
            </a:ext>
          </a:extLst>
        </xdr:cNvPr>
        <xdr:cNvSpPr txBox="1"/>
      </xdr:nvSpPr>
      <xdr:spPr>
        <a:xfrm>
          <a:off x="74081" y="7842250"/>
          <a:ext cx="10128252" cy="3144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IE" sz="1100">
            <a:solidFill>
              <a:sysClr val="windowText" lastClr="000000"/>
            </a:solidFill>
          </a:endParaRPr>
        </a:p>
      </xdr:txBody>
    </xdr:sp>
    <xdr:clientData/>
  </xdr:twoCellAnchor>
  <xdr:twoCellAnchor>
    <xdr:from>
      <xdr:col>0</xdr:col>
      <xdr:colOff>74083</xdr:colOff>
      <xdr:row>40</xdr:row>
      <xdr:rowOff>95251</xdr:rowOff>
    </xdr:from>
    <xdr:to>
      <xdr:col>5</xdr:col>
      <xdr:colOff>571500</xdr:colOff>
      <xdr:row>50</xdr:row>
      <xdr:rowOff>275166</xdr:rowOff>
    </xdr:to>
    <xdr:sp macro="" textlink="">
      <xdr:nvSpPr>
        <xdr:cNvPr id="6" name="TextBox 5">
          <a:extLst>
            <a:ext uri="{FF2B5EF4-FFF2-40B4-BE49-F238E27FC236}">
              <a16:creationId xmlns:a16="http://schemas.microsoft.com/office/drawing/2014/main" id="{6BE18A99-86EF-DAB7-562C-DBCFFA37FE31}"/>
            </a:ext>
          </a:extLst>
        </xdr:cNvPr>
        <xdr:cNvSpPr txBox="1"/>
      </xdr:nvSpPr>
      <xdr:spPr>
        <a:xfrm>
          <a:off x="74083" y="11853334"/>
          <a:ext cx="10128250" cy="2825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IE" sz="1100"/>
        </a:p>
      </xdr:txBody>
    </xdr:sp>
    <xdr:clientData/>
  </xdr:twoCellAnchor>
  <xdr:twoCellAnchor>
    <xdr:from>
      <xdr:col>0</xdr:col>
      <xdr:colOff>74083</xdr:colOff>
      <xdr:row>53</xdr:row>
      <xdr:rowOff>10584</xdr:rowOff>
    </xdr:from>
    <xdr:to>
      <xdr:col>5</xdr:col>
      <xdr:colOff>550334</xdr:colOff>
      <xdr:row>63</xdr:row>
      <xdr:rowOff>244750</xdr:rowOff>
    </xdr:to>
    <xdr:sp macro="" textlink="">
      <xdr:nvSpPr>
        <xdr:cNvPr id="7" name="TextBox 6">
          <a:extLst>
            <a:ext uri="{FF2B5EF4-FFF2-40B4-BE49-F238E27FC236}">
              <a16:creationId xmlns:a16="http://schemas.microsoft.com/office/drawing/2014/main" id="{6ADDBC99-88AC-6465-204F-D81D7782F173}"/>
            </a:ext>
          </a:extLst>
        </xdr:cNvPr>
        <xdr:cNvSpPr txBox="1"/>
      </xdr:nvSpPr>
      <xdr:spPr>
        <a:xfrm>
          <a:off x="74083" y="15504584"/>
          <a:ext cx="10107084" cy="2879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IE" sz="1100">
            <a:solidFill>
              <a:sysClr val="windowText" lastClr="000000"/>
            </a:solidFill>
          </a:endParaRPr>
        </a:p>
      </xdr:txBody>
    </xdr:sp>
    <xdr:clientData/>
  </xdr:twoCellAnchor>
  <xdr:twoCellAnchor>
    <xdr:from>
      <xdr:col>1</xdr:col>
      <xdr:colOff>0</xdr:colOff>
      <xdr:row>66</xdr:row>
      <xdr:rowOff>0</xdr:rowOff>
    </xdr:from>
    <xdr:to>
      <xdr:col>5</xdr:col>
      <xdr:colOff>550334</xdr:colOff>
      <xdr:row>77</xdr:row>
      <xdr:rowOff>149500</xdr:rowOff>
    </xdr:to>
    <xdr:sp macro="" textlink="">
      <xdr:nvSpPr>
        <xdr:cNvPr id="8" name="TextBox 7">
          <a:extLst>
            <a:ext uri="{FF2B5EF4-FFF2-40B4-BE49-F238E27FC236}">
              <a16:creationId xmlns:a16="http://schemas.microsoft.com/office/drawing/2014/main" id="{2AF6B0F4-4B69-3F8A-4444-3FA168C930EB}"/>
            </a:ext>
          </a:extLst>
        </xdr:cNvPr>
        <xdr:cNvSpPr txBox="1"/>
      </xdr:nvSpPr>
      <xdr:spPr>
        <a:xfrm>
          <a:off x="84667" y="18975917"/>
          <a:ext cx="10096500" cy="288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IE" sz="11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152401</xdr:colOff>
      <xdr:row>49</xdr:row>
      <xdr:rowOff>133349</xdr:rowOff>
    </xdr:from>
    <xdr:to>
      <xdr:col>7</xdr:col>
      <xdr:colOff>172869</xdr:colOff>
      <xdr:row>49</xdr:row>
      <xdr:rowOff>637349</xdr:rowOff>
    </xdr:to>
    <xdr:pic>
      <xdr:nvPicPr>
        <xdr:cNvPr id="2" name="Picture 1">
          <a:extLst>
            <a:ext uri="{FF2B5EF4-FFF2-40B4-BE49-F238E27FC236}">
              <a16:creationId xmlns:a16="http://schemas.microsoft.com/office/drawing/2014/main" id="{60B49310-398F-4FD1-80D6-83C1C9111967}"/>
            </a:ext>
          </a:extLst>
        </xdr:cNvPr>
        <xdr:cNvPicPr>
          <a:picLocks noChangeAspect="1"/>
        </xdr:cNvPicPr>
      </xdr:nvPicPr>
      <xdr:blipFill>
        <a:blip xmlns:r="http://schemas.openxmlformats.org/officeDocument/2006/relationships" r:embed="rId1"/>
        <a:stretch>
          <a:fillRect/>
        </a:stretch>
      </xdr:blipFill>
      <xdr:spPr>
        <a:xfrm>
          <a:off x="409576" y="11753849"/>
          <a:ext cx="5821193" cy="504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190499</xdr:colOff>
      <xdr:row>0</xdr:row>
      <xdr:rowOff>95249</xdr:rowOff>
    </xdr:from>
    <xdr:to>
      <xdr:col>4</xdr:col>
      <xdr:colOff>1033424</xdr:colOff>
      <xdr:row>0</xdr:row>
      <xdr:rowOff>690573</xdr:rowOff>
    </xdr:to>
    <xdr:pic>
      <xdr:nvPicPr>
        <xdr:cNvPr id="3" name="Picture 2">
          <a:extLst>
            <a:ext uri="{FF2B5EF4-FFF2-40B4-BE49-F238E27FC236}">
              <a16:creationId xmlns:a16="http://schemas.microsoft.com/office/drawing/2014/main" id="{A03AA4B4-78F9-47F4-A1CB-68965E46E3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499" y="95249"/>
          <a:ext cx="7920000" cy="595324"/>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gn="l">
          <a:defRPr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terprise-ireland.com/en/supports/claim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bank.confirmation@enterprise-ireland.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google.com/maps/EircodeA-EircodeB"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enterprise-ireland.com/en/Legal/GDPR/"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smartregions@enterprise-ireland.com"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6A0AD-7E77-48F5-BBB9-79AFAAA30252}">
  <sheetPr>
    <tabColor rgb="FF002060"/>
  </sheetPr>
  <dimension ref="A1:S26"/>
  <sheetViews>
    <sheetView showGridLines="0" showRowColHeaders="0" tabSelected="1" zoomScaleNormal="100" workbookViewId="0">
      <selection activeCell="AB38" sqref="AB38"/>
    </sheetView>
  </sheetViews>
  <sheetFormatPr defaultColWidth="9.140625" defaultRowHeight="15" x14ac:dyDescent="0.25"/>
  <cols>
    <col min="1" max="1" width="1.7109375" customWidth="1"/>
    <col min="15" max="15" width="10.5703125" customWidth="1"/>
    <col min="16" max="16" width="10" customWidth="1"/>
    <col min="17" max="17" width="9.85546875" customWidth="1"/>
    <col min="18" max="18" width="23.140625" customWidth="1"/>
  </cols>
  <sheetData>
    <row r="1" spans="1:19" ht="54" customHeight="1" x14ac:dyDescent="0.25"/>
    <row r="2" spans="1:19" ht="30.75" customHeight="1" x14ac:dyDescent="0.25">
      <c r="B2" s="505" t="s">
        <v>0</v>
      </c>
      <c r="C2" s="505"/>
      <c r="D2" s="505"/>
      <c r="E2" s="505"/>
      <c r="F2" s="505"/>
      <c r="G2" s="505"/>
      <c r="H2" s="505"/>
      <c r="I2" s="505"/>
      <c r="J2" s="505"/>
      <c r="K2" s="505"/>
      <c r="L2" s="505"/>
      <c r="M2" s="505"/>
      <c r="N2" s="505"/>
      <c r="O2" s="505"/>
      <c r="P2" s="505"/>
      <c r="Q2" s="505"/>
      <c r="R2" s="505"/>
    </row>
    <row r="3" spans="1:19" s="62" customFormat="1" ht="21.75" customHeight="1" x14ac:dyDescent="0.25">
      <c r="B3" s="487" t="s">
        <v>1</v>
      </c>
      <c r="C3" s="488"/>
      <c r="D3" s="488"/>
      <c r="E3" s="488"/>
      <c r="F3" s="488"/>
      <c r="G3" s="488"/>
      <c r="H3" s="488"/>
      <c r="I3" s="488"/>
      <c r="J3" s="488"/>
      <c r="K3" s="488"/>
      <c r="L3" s="488"/>
      <c r="M3" s="488"/>
      <c r="N3" s="488"/>
      <c r="O3" s="488"/>
      <c r="P3" s="488"/>
      <c r="Q3" s="488"/>
      <c r="R3" s="488"/>
    </row>
    <row r="4" spans="1:19" s="64" customFormat="1" ht="21.75" customHeight="1" x14ac:dyDescent="0.25">
      <c r="B4" s="506" t="s">
        <v>2</v>
      </c>
      <c r="C4" s="488"/>
      <c r="D4" s="488"/>
      <c r="E4" s="488"/>
      <c r="F4" s="488"/>
      <c r="G4" s="488"/>
      <c r="H4" s="63"/>
      <c r="I4" s="63"/>
      <c r="J4" s="63"/>
      <c r="K4" s="63"/>
      <c r="L4" s="63"/>
      <c r="M4" s="63"/>
      <c r="N4" s="63"/>
      <c r="O4" s="63"/>
    </row>
    <row r="5" spans="1:19" ht="21.75" customHeight="1" x14ac:dyDescent="0.25">
      <c r="B5" s="61" t="s">
        <v>3</v>
      </c>
      <c r="C5" s="61"/>
      <c r="D5" s="61"/>
      <c r="E5" s="61"/>
      <c r="F5" s="61"/>
      <c r="G5" s="61"/>
      <c r="H5" s="61"/>
      <c r="I5" s="61"/>
      <c r="J5" s="61"/>
      <c r="K5" s="61"/>
      <c r="L5" s="61"/>
      <c r="M5" s="61"/>
      <c r="N5" s="61"/>
      <c r="O5" s="61"/>
      <c r="P5" s="61"/>
      <c r="Q5" s="61"/>
      <c r="R5" s="61"/>
      <c r="S5" s="61"/>
    </row>
    <row r="6" spans="1:19" ht="52.5" customHeight="1" x14ac:dyDescent="0.25">
      <c r="B6" s="489" t="s">
        <v>4</v>
      </c>
      <c r="C6" s="490"/>
      <c r="D6" s="490"/>
      <c r="E6" s="490"/>
      <c r="F6" s="490"/>
      <c r="G6" s="490"/>
      <c r="H6" s="490"/>
      <c r="I6" s="490"/>
      <c r="J6" s="490"/>
      <c r="K6" s="490"/>
      <c r="L6" s="490"/>
      <c r="M6" s="490"/>
      <c r="N6" s="490"/>
      <c r="O6" s="490"/>
      <c r="P6" s="490"/>
      <c r="Q6" s="490"/>
      <c r="R6" s="491"/>
    </row>
    <row r="7" spans="1:19" s="64" customFormat="1" ht="21" customHeight="1" x14ac:dyDescent="0.2">
      <c r="B7" s="487" t="s">
        <v>273</v>
      </c>
      <c r="C7" s="487"/>
      <c r="D7" s="487"/>
      <c r="E7" s="487"/>
      <c r="F7" s="487"/>
      <c r="G7" s="487"/>
      <c r="H7" s="487"/>
      <c r="I7" s="487"/>
      <c r="J7" s="487"/>
      <c r="K7" s="487"/>
      <c r="L7" s="487"/>
      <c r="M7" s="487"/>
      <c r="N7" s="487"/>
      <c r="O7" s="487"/>
      <c r="P7" s="487"/>
      <c r="Q7" s="487"/>
      <c r="R7" s="487"/>
    </row>
    <row r="8" spans="1:19" s="64" customFormat="1" ht="52.5" customHeight="1" x14ac:dyDescent="0.2">
      <c r="B8" s="503" t="s">
        <v>5</v>
      </c>
      <c r="C8" s="504"/>
      <c r="D8" s="504"/>
      <c r="E8" s="504"/>
      <c r="F8" s="504"/>
      <c r="G8" s="504"/>
      <c r="H8" s="504"/>
      <c r="I8" s="504"/>
      <c r="J8" s="504"/>
      <c r="K8" s="504"/>
      <c r="L8" s="504"/>
      <c r="M8" s="504"/>
      <c r="N8" s="504"/>
      <c r="O8" s="504"/>
      <c r="P8" s="504"/>
      <c r="Q8" s="504"/>
      <c r="R8" s="504"/>
    </row>
    <row r="9" spans="1:19" s="62" customFormat="1" ht="21" customHeight="1" x14ac:dyDescent="0.25">
      <c r="B9" s="487" t="s">
        <v>272</v>
      </c>
      <c r="C9" s="487"/>
      <c r="D9" s="487"/>
      <c r="E9" s="487"/>
      <c r="F9" s="487"/>
      <c r="G9" s="487"/>
      <c r="H9" s="487"/>
      <c r="I9" s="487"/>
      <c r="J9" s="487"/>
      <c r="K9" s="487"/>
      <c r="L9" s="487"/>
      <c r="M9" s="487"/>
      <c r="N9" s="487"/>
      <c r="O9" s="487"/>
      <c r="P9" s="487"/>
      <c r="Q9" s="487"/>
      <c r="R9" s="487"/>
    </row>
    <row r="10" spans="1:19" ht="206.25" customHeight="1" x14ac:dyDescent="0.25">
      <c r="A10" s="62"/>
      <c r="B10" s="492" t="s">
        <v>7</v>
      </c>
      <c r="C10" s="492"/>
      <c r="D10" s="492"/>
      <c r="E10" s="492"/>
      <c r="F10" s="492"/>
      <c r="G10" s="492"/>
      <c r="H10" s="492"/>
      <c r="I10" s="492"/>
      <c r="J10" s="492"/>
      <c r="K10" s="492"/>
      <c r="L10" s="492"/>
      <c r="M10" s="492"/>
      <c r="N10" s="492"/>
      <c r="O10" s="492"/>
      <c r="P10" s="492"/>
      <c r="Q10" s="492"/>
      <c r="R10" s="492"/>
    </row>
    <row r="11" spans="1:19" ht="21" customHeight="1" x14ac:dyDescent="0.25">
      <c r="A11" s="62"/>
      <c r="B11" s="497" t="s">
        <v>271</v>
      </c>
      <c r="C11" s="498"/>
      <c r="D11" s="498"/>
      <c r="E11" s="498"/>
      <c r="F11" s="498"/>
      <c r="G11" s="498"/>
      <c r="H11" s="498"/>
      <c r="I11" s="498"/>
      <c r="J11" s="498"/>
      <c r="K11" s="498"/>
      <c r="L11" s="498"/>
      <c r="M11" s="498"/>
      <c r="N11" s="498"/>
      <c r="O11" s="498"/>
      <c r="P11" s="498"/>
      <c r="Q11" s="498"/>
      <c r="R11" s="498"/>
    </row>
    <row r="12" spans="1:19" ht="84" customHeight="1" x14ac:dyDescent="0.25">
      <c r="A12" s="62"/>
      <c r="B12" s="496" t="s">
        <v>274</v>
      </c>
      <c r="C12" s="496"/>
      <c r="D12" s="496"/>
      <c r="E12" s="496"/>
      <c r="F12" s="496"/>
      <c r="G12" s="496"/>
      <c r="H12" s="496"/>
      <c r="I12" s="496"/>
      <c r="J12" s="496"/>
      <c r="K12" s="496"/>
      <c r="L12" s="496"/>
      <c r="M12" s="496"/>
      <c r="N12" s="496"/>
      <c r="O12" s="496"/>
      <c r="P12" s="496"/>
      <c r="Q12" s="496"/>
      <c r="R12" s="496"/>
    </row>
    <row r="13" spans="1:19" ht="21" customHeight="1" x14ac:dyDescent="0.25">
      <c r="A13" s="62"/>
      <c r="B13" s="497" t="s">
        <v>267</v>
      </c>
      <c r="C13" s="498"/>
      <c r="D13" s="498"/>
      <c r="E13" s="498"/>
      <c r="F13" s="498"/>
      <c r="G13" s="498"/>
      <c r="H13" s="498"/>
      <c r="I13" s="498"/>
      <c r="J13" s="498"/>
      <c r="K13" s="498"/>
      <c r="L13" s="498"/>
      <c r="M13" s="498"/>
      <c r="N13" s="498"/>
      <c r="O13" s="498"/>
      <c r="P13" s="498"/>
      <c r="Q13" s="498"/>
      <c r="R13" s="498"/>
    </row>
    <row r="14" spans="1:19" s="45" customFormat="1" ht="36.75" customHeight="1" x14ac:dyDescent="0.25">
      <c r="A14"/>
      <c r="B14" s="493" t="s">
        <v>10</v>
      </c>
      <c r="C14" s="494"/>
      <c r="D14" s="494"/>
      <c r="E14" s="494"/>
      <c r="F14" s="494"/>
      <c r="G14" s="494"/>
      <c r="H14" s="494"/>
      <c r="I14" s="494"/>
      <c r="J14" s="494"/>
      <c r="K14" s="494"/>
      <c r="L14" s="494"/>
      <c r="M14" s="494"/>
      <c r="N14" s="494"/>
      <c r="O14" s="494"/>
      <c r="P14" s="494"/>
      <c r="Q14" s="494"/>
      <c r="R14" s="494"/>
    </row>
    <row r="15" spans="1:19" s="45" customFormat="1" ht="21" customHeight="1" x14ac:dyDescent="0.25">
      <c r="A15"/>
      <c r="B15" s="497" t="s">
        <v>266</v>
      </c>
      <c r="C15" s="498"/>
      <c r="D15" s="498"/>
      <c r="E15" s="498"/>
      <c r="F15" s="498"/>
      <c r="G15" s="498"/>
      <c r="H15" s="498"/>
      <c r="I15" s="498"/>
      <c r="J15" s="498"/>
      <c r="K15" s="498"/>
      <c r="L15" s="498"/>
      <c r="M15" s="498"/>
      <c r="N15" s="498"/>
      <c r="O15" s="498"/>
      <c r="P15" s="498"/>
      <c r="Q15" s="498"/>
      <c r="R15" s="498"/>
    </row>
    <row r="16" spans="1:19" s="45" customFormat="1" ht="52.5" customHeight="1" x14ac:dyDescent="0.25">
      <c r="A16"/>
      <c r="B16" s="507" t="s">
        <v>11</v>
      </c>
      <c r="C16" s="508"/>
      <c r="D16" s="508"/>
      <c r="E16" s="508"/>
      <c r="F16" s="508"/>
      <c r="G16" s="508"/>
      <c r="H16" s="508"/>
      <c r="I16" s="508"/>
      <c r="J16" s="508"/>
      <c r="K16" s="508"/>
      <c r="L16" s="508"/>
      <c r="M16" s="508"/>
      <c r="N16" s="508"/>
      <c r="O16" s="508"/>
      <c r="P16" s="508"/>
      <c r="Q16" s="508"/>
      <c r="R16" s="508"/>
    </row>
    <row r="17" spans="1:19" s="45" customFormat="1" ht="21" customHeight="1" x14ac:dyDescent="0.25">
      <c r="A17"/>
      <c r="B17" s="499" t="s">
        <v>268</v>
      </c>
      <c r="C17" s="499"/>
      <c r="D17" s="499"/>
      <c r="E17" s="499"/>
      <c r="F17" s="499"/>
      <c r="G17" s="499"/>
      <c r="H17" s="499"/>
      <c r="I17" s="499"/>
      <c r="J17" s="499"/>
      <c r="K17" s="499"/>
      <c r="L17" s="499"/>
      <c r="M17" s="499"/>
      <c r="N17" s="499"/>
      <c r="O17" s="499"/>
      <c r="P17" s="499"/>
      <c r="Q17" s="499"/>
      <c r="R17" s="499"/>
    </row>
    <row r="18" spans="1:19" s="45" customFormat="1" ht="52.5" customHeight="1" x14ac:dyDescent="0.25">
      <c r="A18"/>
      <c r="B18" s="509" t="s">
        <v>13</v>
      </c>
      <c r="C18" s="509"/>
      <c r="D18" s="509"/>
      <c r="E18" s="509"/>
      <c r="F18" s="509"/>
      <c r="G18" s="509"/>
      <c r="H18" s="509"/>
      <c r="I18" s="509"/>
      <c r="J18" s="509"/>
      <c r="K18" s="509"/>
      <c r="L18" s="509"/>
      <c r="M18" s="509"/>
      <c r="N18" s="509"/>
      <c r="O18" s="509"/>
      <c r="P18" s="509"/>
      <c r="Q18" s="509"/>
      <c r="R18" s="509"/>
    </row>
    <row r="19" spans="1:19" s="45" customFormat="1" ht="21" customHeight="1" x14ac:dyDescent="0.25">
      <c r="A19"/>
      <c r="B19" s="499" t="s">
        <v>269</v>
      </c>
      <c r="C19" s="499"/>
      <c r="D19" s="499"/>
      <c r="E19" s="499"/>
      <c r="F19" s="499"/>
      <c r="G19" s="499"/>
      <c r="H19" s="499"/>
      <c r="I19" s="499"/>
      <c r="J19" s="499"/>
      <c r="K19" s="499"/>
      <c r="L19" s="499"/>
      <c r="M19" s="499"/>
      <c r="N19" s="499"/>
      <c r="O19" s="499"/>
      <c r="P19" s="499"/>
      <c r="Q19" s="499"/>
      <c r="R19" s="499"/>
    </row>
    <row r="20" spans="1:19" s="45" customFormat="1" ht="52.5" customHeight="1" x14ac:dyDescent="0.25">
      <c r="A20"/>
      <c r="B20" s="495" t="s">
        <v>14</v>
      </c>
      <c r="C20" s="495"/>
      <c r="D20" s="495"/>
      <c r="E20" s="495"/>
      <c r="F20" s="495"/>
      <c r="G20" s="495"/>
      <c r="H20" s="495"/>
      <c r="I20" s="495"/>
      <c r="J20" s="495"/>
      <c r="K20" s="495"/>
      <c r="L20" s="495"/>
      <c r="M20" s="495"/>
      <c r="N20" s="495"/>
      <c r="O20" s="495"/>
      <c r="P20" s="495"/>
      <c r="Q20" s="495"/>
      <c r="R20" s="495"/>
    </row>
    <row r="21" spans="1:19" ht="21" customHeight="1" x14ac:dyDescent="0.25">
      <c r="B21" s="499" t="s">
        <v>270</v>
      </c>
      <c r="C21" s="499"/>
      <c r="D21" s="499"/>
      <c r="E21" s="499"/>
      <c r="F21" s="499"/>
      <c r="G21" s="499"/>
      <c r="H21" s="499"/>
      <c r="I21" s="499"/>
      <c r="J21" s="499"/>
      <c r="K21" s="499"/>
      <c r="L21" s="499"/>
      <c r="M21" s="499"/>
      <c r="N21" s="499"/>
      <c r="O21" s="499"/>
      <c r="P21" s="499"/>
      <c r="Q21" s="499"/>
      <c r="R21" s="499"/>
    </row>
    <row r="22" spans="1:19" ht="36.75" customHeight="1" x14ac:dyDescent="0.25">
      <c r="A22" s="44"/>
      <c r="B22" s="500" t="s">
        <v>16</v>
      </c>
      <c r="C22" s="501"/>
      <c r="D22" s="501"/>
      <c r="E22" s="501"/>
      <c r="F22" s="501"/>
      <c r="G22" s="501"/>
      <c r="H22" s="501"/>
      <c r="I22" s="501"/>
      <c r="J22" s="501"/>
      <c r="K22" s="501"/>
      <c r="L22" s="501"/>
      <c r="M22" s="501"/>
      <c r="N22" s="501"/>
      <c r="O22" s="501"/>
      <c r="P22" s="501"/>
      <c r="Q22" s="501"/>
      <c r="R22" s="502"/>
    </row>
    <row r="23" spans="1:19" s="62" customFormat="1" ht="21" customHeight="1" x14ac:dyDescent="0.25">
      <c r="B23" s="487" t="s">
        <v>17</v>
      </c>
      <c r="C23" s="488"/>
      <c r="D23" s="488"/>
      <c r="E23" s="488"/>
      <c r="F23" s="488"/>
      <c r="G23" s="488"/>
      <c r="H23" s="488"/>
      <c r="I23" s="488"/>
      <c r="J23" s="488"/>
      <c r="K23" s="488"/>
      <c r="L23" s="488"/>
      <c r="M23" s="488"/>
      <c r="N23" s="488"/>
      <c r="O23" s="488"/>
      <c r="P23" s="488"/>
      <c r="Q23" s="488"/>
      <c r="R23" s="488"/>
    </row>
    <row r="24" spans="1:19" s="62" customFormat="1" ht="85.5" customHeight="1" x14ac:dyDescent="0.25">
      <c r="B24" s="485" t="s">
        <v>275</v>
      </c>
      <c r="C24" s="486"/>
      <c r="D24" s="486"/>
      <c r="E24" s="486"/>
      <c r="F24" s="486"/>
      <c r="G24" s="486"/>
      <c r="H24" s="486"/>
      <c r="I24" s="486"/>
      <c r="J24" s="486"/>
      <c r="K24" s="486"/>
      <c r="L24" s="486"/>
      <c r="M24" s="486"/>
      <c r="N24" s="486"/>
      <c r="O24" s="486"/>
      <c r="P24" s="486"/>
      <c r="Q24" s="486"/>
      <c r="R24" s="486"/>
    </row>
    <row r="25" spans="1:19" ht="21" customHeight="1" x14ac:dyDescent="0.25">
      <c r="B25" s="61" t="s">
        <v>18</v>
      </c>
      <c r="C25" s="61"/>
      <c r="D25" s="61"/>
      <c r="E25" s="61"/>
      <c r="F25" s="61"/>
      <c r="G25" s="61"/>
      <c r="H25" s="61"/>
      <c r="I25" s="61"/>
      <c r="J25" s="61"/>
      <c r="K25" s="61"/>
      <c r="L25" s="61"/>
      <c r="M25" s="61"/>
      <c r="N25" s="61"/>
      <c r="O25" s="61"/>
      <c r="P25" s="61"/>
      <c r="Q25" s="61"/>
      <c r="R25" s="61"/>
      <c r="S25" s="58"/>
    </row>
    <row r="26" spans="1:19" ht="68.25" customHeight="1" x14ac:dyDescent="0.25">
      <c r="B26" s="483" t="s">
        <v>19</v>
      </c>
      <c r="C26" s="484"/>
      <c r="D26" s="484"/>
      <c r="E26" s="484"/>
      <c r="F26" s="484"/>
      <c r="G26" s="484"/>
      <c r="H26" s="484"/>
      <c r="I26" s="484"/>
      <c r="J26" s="484"/>
      <c r="K26" s="484"/>
      <c r="L26" s="484"/>
      <c r="M26" s="484"/>
      <c r="N26" s="484"/>
      <c r="O26" s="484"/>
      <c r="P26" s="484"/>
      <c r="Q26" s="484"/>
      <c r="R26" s="484"/>
      <c r="S26" s="58"/>
    </row>
  </sheetData>
  <sheetProtection formatCells="0" formatColumns="0" formatRows="0" insertColumns="0" insertRows="0" insertHyperlinks="0" deleteColumns="0" deleteRows="0" sort="0" autoFilter="0" pivotTables="0"/>
  <mergeCells count="23">
    <mergeCell ref="B17:R17"/>
    <mergeCell ref="B18:R18"/>
    <mergeCell ref="B2:R2"/>
    <mergeCell ref="B4:G4"/>
    <mergeCell ref="B11:R11"/>
    <mergeCell ref="B7:R7"/>
    <mergeCell ref="B16:R16"/>
    <mergeCell ref="B26:R26"/>
    <mergeCell ref="B24:R24"/>
    <mergeCell ref="B3:R3"/>
    <mergeCell ref="B6:R6"/>
    <mergeCell ref="B9:R9"/>
    <mergeCell ref="B10:R10"/>
    <mergeCell ref="B14:R14"/>
    <mergeCell ref="B20:R20"/>
    <mergeCell ref="B12:R12"/>
    <mergeCell ref="B13:R13"/>
    <mergeCell ref="B23:R23"/>
    <mergeCell ref="B19:R19"/>
    <mergeCell ref="B15:R15"/>
    <mergeCell ref="B22:R22"/>
    <mergeCell ref="B21:R21"/>
    <mergeCell ref="B8:R8"/>
  </mergeCells>
  <phoneticPr fontId="43" type="noConversion"/>
  <hyperlinks>
    <hyperlink ref="B4" r:id="rId1" xr:uid="{DF0AE9E5-2ACF-43E0-B35B-97C22E8CBE2B}"/>
  </hyperlinks>
  <pageMargins left="0.11811023622047245" right="0.11811023622047245" top="0.55118110236220474" bottom="0.55118110236220474" header="0.31496062992125984" footer="0.31496062992125984"/>
  <pageSetup paperSize="9" scale="1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C7CD3-203E-4DD9-A324-96880D426D38}">
  <sheetPr>
    <tabColor rgb="FF9F2B68"/>
  </sheetPr>
  <dimension ref="B1:I53"/>
  <sheetViews>
    <sheetView showGridLines="0" showRowColHeaders="0" zoomScaleNormal="100" workbookViewId="0">
      <selection activeCell="N95" sqref="N95"/>
    </sheetView>
  </sheetViews>
  <sheetFormatPr defaultColWidth="9.140625" defaultRowHeight="15" x14ac:dyDescent="0.25"/>
  <cols>
    <col min="1" max="1" width="2.85546875" customWidth="1"/>
    <col min="2" max="2" width="39.28515625" customWidth="1"/>
    <col min="3" max="3" width="25.42578125" customWidth="1"/>
    <col min="4" max="4" width="34.140625" customWidth="1"/>
    <col min="5" max="5" width="20.140625" customWidth="1"/>
    <col min="9" max="9" width="61.140625" customWidth="1"/>
  </cols>
  <sheetData>
    <row r="1" spans="2:9" ht="54" customHeight="1" x14ac:dyDescent="0.25"/>
    <row r="2" spans="2:9" ht="20.100000000000001" customHeight="1" x14ac:dyDescent="0.25">
      <c r="B2" s="314" t="s">
        <v>20</v>
      </c>
      <c r="C2" s="510"/>
      <c r="D2" s="511"/>
      <c r="E2" s="33"/>
    </row>
    <row r="3" spans="2:9" ht="20.100000000000001" customHeight="1" x14ac:dyDescent="0.25">
      <c r="B3" s="314" t="s">
        <v>21</v>
      </c>
      <c r="C3" s="517"/>
      <c r="D3" s="517"/>
      <c r="E3" s="33"/>
    </row>
    <row r="4" spans="2:9" ht="20.100000000000001" customHeight="1" x14ac:dyDescent="0.25">
      <c r="B4" s="314" t="s">
        <v>22</v>
      </c>
      <c r="C4" s="517"/>
      <c r="D4" s="517"/>
      <c r="E4" s="33"/>
    </row>
    <row r="5" spans="2:9" s="315" customFormat="1" ht="7.5" customHeight="1" x14ac:dyDescent="0.25">
      <c r="B5" s="319"/>
      <c r="C5" s="320"/>
      <c r="D5" s="320"/>
      <c r="E5" s="316"/>
    </row>
    <row r="6" spans="2:9" ht="20.100000000000001" customHeight="1" x14ac:dyDescent="0.25">
      <c r="B6" s="314" t="s">
        <v>23</v>
      </c>
      <c r="C6" s="521"/>
      <c r="D6" s="522"/>
      <c r="E6" s="519"/>
    </row>
    <row r="7" spans="2:9" ht="19.5" customHeight="1" x14ac:dyDescent="0.25">
      <c r="B7" s="314" t="s">
        <v>24</v>
      </c>
      <c r="C7" s="324"/>
      <c r="D7" s="323"/>
      <c r="E7" s="520"/>
    </row>
    <row r="8" spans="2:9" ht="21" customHeight="1" x14ac:dyDescent="0.25">
      <c r="B8" s="314" t="s">
        <v>25</v>
      </c>
      <c r="C8" s="322"/>
      <c r="E8" s="34"/>
      <c r="I8" s="193"/>
    </row>
    <row r="9" spans="2:9" s="315" customFormat="1" ht="7.5" customHeight="1" x14ac:dyDescent="0.25">
      <c r="B9" s="319"/>
      <c r="C9" s="321"/>
      <c r="D9" s="321"/>
      <c r="E9" s="317"/>
      <c r="I9" s="318"/>
    </row>
    <row r="10" spans="2:9" ht="21" customHeight="1" x14ac:dyDescent="0.25">
      <c r="B10" s="314" t="s">
        <v>26</v>
      </c>
      <c r="C10" s="322"/>
      <c r="E10" s="34"/>
    </row>
    <row r="11" spans="2:9" ht="21" customHeight="1" x14ac:dyDescent="0.25">
      <c r="B11" s="314" t="s">
        <v>27</v>
      </c>
      <c r="C11" s="322"/>
      <c r="E11" s="34"/>
    </row>
    <row r="12" spans="2:9" ht="21" customHeight="1" x14ac:dyDescent="0.25">
      <c r="B12" s="314" t="s">
        <v>28</v>
      </c>
      <c r="C12" s="322" t="s">
        <v>29</v>
      </c>
      <c r="E12" s="34"/>
      <c r="I12" s="30"/>
    </row>
    <row r="13" spans="2:9" ht="15" customHeight="1" x14ac:dyDescent="0.25">
      <c r="B13" s="216"/>
      <c r="C13" s="216"/>
      <c r="D13" s="216"/>
      <c r="E13" s="34"/>
    </row>
    <row r="14" spans="2:9" ht="20.25" customHeight="1" x14ac:dyDescent="0.25">
      <c r="B14" s="542" t="s">
        <v>30</v>
      </c>
      <c r="C14" s="543"/>
      <c r="D14" s="543"/>
    </row>
    <row r="15" spans="2:9" ht="15" customHeight="1" x14ac:dyDescent="0.25">
      <c r="B15" s="216"/>
      <c r="C15" s="216"/>
      <c r="D15" s="216"/>
      <c r="E15" s="34"/>
    </row>
    <row r="16" spans="2:9" s="35" customFormat="1" ht="25.5" x14ac:dyDescent="0.2">
      <c r="B16" s="227" t="s">
        <v>31</v>
      </c>
      <c r="C16" s="513" t="s">
        <v>32</v>
      </c>
      <c r="D16" s="513"/>
      <c r="E16" s="228" t="s">
        <v>33</v>
      </c>
    </row>
    <row r="17" spans="2:9" ht="34.5" customHeight="1" x14ac:dyDescent="0.25">
      <c r="B17" s="189" t="s">
        <v>15</v>
      </c>
      <c r="C17" s="524" t="s">
        <v>34</v>
      </c>
      <c r="D17" s="525"/>
      <c r="E17" s="224" t="s">
        <v>35</v>
      </c>
    </row>
    <row r="18" spans="2:9" s="35" customFormat="1" ht="66.75" customHeight="1" x14ac:dyDescent="0.2">
      <c r="B18" s="190" t="s">
        <v>36</v>
      </c>
      <c r="C18" s="523" t="s">
        <v>37</v>
      </c>
      <c r="D18" s="523"/>
      <c r="E18" s="223" t="s">
        <v>35</v>
      </c>
    </row>
    <row r="19" spans="2:9" s="35" customFormat="1" ht="39.950000000000003" customHeight="1" x14ac:dyDescent="0.2">
      <c r="B19" s="187" t="s">
        <v>276</v>
      </c>
      <c r="C19" s="549" t="s">
        <v>38</v>
      </c>
      <c r="D19" s="550"/>
      <c r="E19" s="225" t="s">
        <v>35</v>
      </c>
    </row>
    <row r="20" spans="2:9" ht="60.75" customHeight="1" x14ac:dyDescent="0.25">
      <c r="B20" s="514" t="s">
        <v>39</v>
      </c>
      <c r="C20" s="538" t="s">
        <v>40</v>
      </c>
      <c r="D20" s="539"/>
      <c r="E20" s="526" t="s">
        <v>35</v>
      </c>
    </row>
    <row r="21" spans="2:9" ht="24.95" customHeight="1" x14ac:dyDescent="0.25">
      <c r="B21" s="529"/>
      <c r="C21" s="38" t="s">
        <v>41</v>
      </c>
      <c r="D21" s="39"/>
      <c r="E21" s="527"/>
    </row>
    <row r="22" spans="2:9" ht="24.95" customHeight="1" x14ac:dyDescent="0.25">
      <c r="B22" s="529"/>
      <c r="C22" s="38" t="s">
        <v>42</v>
      </c>
      <c r="D22" s="39"/>
      <c r="E22" s="527"/>
    </row>
    <row r="23" spans="2:9" ht="11.25" customHeight="1" x14ac:dyDescent="0.25">
      <c r="B23" s="530"/>
      <c r="C23" s="40"/>
      <c r="D23" s="41"/>
      <c r="E23" s="528"/>
    </row>
    <row r="24" spans="2:9" ht="122.25" customHeight="1" x14ac:dyDescent="0.25">
      <c r="B24" s="514" t="s">
        <v>43</v>
      </c>
      <c r="C24" s="540" t="s">
        <v>44</v>
      </c>
      <c r="D24" s="541"/>
      <c r="E24" s="531" t="s">
        <v>45</v>
      </c>
    </row>
    <row r="25" spans="2:9" ht="20.100000000000001" customHeight="1" x14ac:dyDescent="0.25">
      <c r="B25" s="515"/>
      <c r="C25" s="534" t="s">
        <v>46</v>
      </c>
      <c r="D25" s="535"/>
      <c r="E25" s="532"/>
    </row>
    <row r="26" spans="2:9" ht="98.25" customHeight="1" x14ac:dyDescent="0.25">
      <c r="B26" s="516"/>
      <c r="C26" s="536" t="s">
        <v>47</v>
      </c>
      <c r="D26" s="537"/>
      <c r="E26" s="533"/>
      <c r="I26" s="42"/>
    </row>
    <row r="27" spans="2:9" s="35" customFormat="1" ht="12.75" x14ac:dyDescent="0.2">
      <c r="B27" s="36"/>
    </row>
    <row r="28" spans="2:9" s="35" customFormat="1" ht="26.25" customHeight="1" x14ac:dyDescent="0.2">
      <c r="B28" s="227" t="s">
        <v>6</v>
      </c>
      <c r="C28" s="513" t="s">
        <v>32</v>
      </c>
      <c r="D28" s="513"/>
      <c r="E28" s="229" t="s">
        <v>33</v>
      </c>
    </row>
    <row r="29" spans="2:9" s="35" customFormat="1" ht="67.5" customHeight="1" x14ac:dyDescent="0.2">
      <c r="B29" s="186" t="s">
        <v>48</v>
      </c>
      <c r="C29" s="545" t="s">
        <v>49</v>
      </c>
      <c r="D29" s="546"/>
      <c r="E29" s="225" t="s">
        <v>35</v>
      </c>
    </row>
    <row r="30" spans="2:9" s="35" customFormat="1" ht="60.75" customHeight="1" x14ac:dyDescent="0.2">
      <c r="B30" s="186" t="s">
        <v>50</v>
      </c>
      <c r="C30" s="544" t="s">
        <v>51</v>
      </c>
      <c r="D30" s="544"/>
      <c r="E30" s="225" t="s">
        <v>35</v>
      </c>
    </row>
    <row r="31" spans="2:9" s="35" customFormat="1" ht="68.25" customHeight="1" x14ac:dyDescent="0.2">
      <c r="B31" s="186" t="s">
        <v>52</v>
      </c>
      <c r="C31" s="512" t="s">
        <v>53</v>
      </c>
      <c r="D31" s="512"/>
      <c r="E31" s="225" t="s">
        <v>35</v>
      </c>
    </row>
    <row r="32" spans="2:9" s="35" customFormat="1" ht="121.5" customHeight="1" x14ac:dyDescent="0.2">
      <c r="B32" s="186" t="s">
        <v>54</v>
      </c>
      <c r="C32" s="512" t="s">
        <v>55</v>
      </c>
      <c r="D32" s="512"/>
      <c r="E32" s="225" t="s">
        <v>35</v>
      </c>
    </row>
    <row r="33" spans="2:5" s="35" customFormat="1" ht="65.25" customHeight="1" x14ac:dyDescent="0.2">
      <c r="B33" s="186" t="s">
        <v>56</v>
      </c>
      <c r="C33" s="547" t="s">
        <v>57</v>
      </c>
      <c r="D33" s="548"/>
      <c r="E33" s="225" t="s">
        <v>35</v>
      </c>
    </row>
    <row r="34" spans="2:5" s="35" customFormat="1" ht="12.75" x14ac:dyDescent="0.2">
      <c r="B34" s="36"/>
    </row>
    <row r="35" spans="2:5" s="35" customFormat="1" ht="25.5" customHeight="1" x14ac:dyDescent="0.2">
      <c r="B35" s="230" t="s">
        <v>8</v>
      </c>
      <c r="C35" s="513" t="s">
        <v>32</v>
      </c>
      <c r="D35" s="513"/>
      <c r="E35" s="229" t="s">
        <v>33</v>
      </c>
    </row>
    <row r="36" spans="2:5" s="35" customFormat="1" ht="153.75" customHeight="1" x14ac:dyDescent="0.2">
      <c r="B36" s="188" t="s">
        <v>58</v>
      </c>
      <c r="C36" s="512" t="s">
        <v>59</v>
      </c>
      <c r="D36" s="512"/>
      <c r="E36" s="226" t="s">
        <v>35</v>
      </c>
    </row>
    <row r="37" spans="2:5" s="35" customFormat="1" ht="12.75" x14ac:dyDescent="0.2">
      <c r="B37" s="36"/>
    </row>
    <row r="38" spans="2:5" s="35" customFormat="1" ht="25.5" x14ac:dyDescent="0.2">
      <c r="B38" s="227" t="s">
        <v>9</v>
      </c>
      <c r="C38" s="513" t="s">
        <v>32</v>
      </c>
      <c r="D38" s="513"/>
      <c r="E38" s="229" t="s">
        <v>33</v>
      </c>
    </row>
    <row r="39" spans="2:5" s="35" customFormat="1" ht="63" customHeight="1" x14ac:dyDescent="0.2">
      <c r="B39" s="187" t="s">
        <v>60</v>
      </c>
      <c r="C39" s="544" t="s">
        <v>61</v>
      </c>
      <c r="D39" s="544"/>
      <c r="E39" s="225" t="s">
        <v>35</v>
      </c>
    </row>
    <row r="40" spans="2:5" s="35" customFormat="1" ht="81" customHeight="1" x14ac:dyDescent="0.2">
      <c r="B40" s="186" t="s">
        <v>62</v>
      </c>
      <c r="C40" s="512" t="s">
        <v>63</v>
      </c>
      <c r="D40" s="512"/>
      <c r="E40" s="225" t="s">
        <v>35</v>
      </c>
    </row>
    <row r="41" spans="2:5" s="35" customFormat="1" ht="12.75" x14ac:dyDescent="0.2">
      <c r="B41" s="36"/>
    </row>
    <row r="42" spans="2:5" s="35" customFormat="1" ht="25.5" x14ac:dyDescent="0.2">
      <c r="B42" s="227" t="s">
        <v>64</v>
      </c>
      <c r="C42" s="513" t="s">
        <v>32</v>
      </c>
      <c r="D42" s="513"/>
      <c r="E42" s="229" t="s">
        <v>33</v>
      </c>
    </row>
    <row r="43" spans="2:5" s="35" customFormat="1" ht="56.25" customHeight="1" x14ac:dyDescent="0.2">
      <c r="B43" s="187" t="s">
        <v>60</v>
      </c>
      <c r="C43" s="518" t="s">
        <v>65</v>
      </c>
      <c r="D43" s="518"/>
      <c r="E43" s="225" t="s">
        <v>35</v>
      </c>
    </row>
    <row r="44" spans="2:5" s="35" customFormat="1" ht="76.5" customHeight="1" x14ac:dyDescent="0.2">
      <c r="B44" s="186" t="s">
        <v>62</v>
      </c>
      <c r="C44" s="512" t="s">
        <v>63</v>
      </c>
      <c r="D44" s="512"/>
      <c r="E44" s="225" t="s">
        <v>35</v>
      </c>
    </row>
    <row r="45" spans="2:5" s="35" customFormat="1" ht="12.75" x14ac:dyDescent="0.2">
      <c r="B45" s="36"/>
    </row>
    <row r="46" spans="2:5" s="35" customFormat="1" ht="25.5" customHeight="1" x14ac:dyDescent="0.2">
      <c r="B46" s="227" t="s">
        <v>66</v>
      </c>
      <c r="C46" s="513" t="s">
        <v>32</v>
      </c>
      <c r="D46" s="513"/>
      <c r="E46" s="229" t="s">
        <v>33</v>
      </c>
    </row>
    <row r="47" spans="2:5" s="35" customFormat="1" ht="80.25" customHeight="1" x14ac:dyDescent="0.2">
      <c r="B47" s="187" t="s">
        <v>60</v>
      </c>
      <c r="C47" s="512" t="s">
        <v>67</v>
      </c>
      <c r="D47" s="512"/>
      <c r="E47" s="225" t="s">
        <v>35</v>
      </c>
    </row>
    <row r="48" spans="2:5" s="35" customFormat="1" ht="86.25" customHeight="1" x14ac:dyDescent="0.2">
      <c r="B48" s="186" t="s">
        <v>62</v>
      </c>
      <c r="C48" s="512" t="s">
        <v>63</v>
      </c>
      <c r="D48" s="512"/>
      <c r="E48" s="225" t="s">
        <v>35</v>
      </c>
    </row>
    <row r="49" spans="2:5" s="35" customFormat="1" ht="12.75" x14ac:dyDescent="0.2">
      <c r="B49" s="36"/>
    </row>
    <row r="50" spans="2:5" ht="25.5" x14ac:dyDescent="0.25">
      <c r="B50" s="227" t="s">
        <v>68</v>
      </c>
      <c r="C50" s="513" t="s">
        <v>32</v>
      </c>
      <c r="D50" s="513"/>
      <c r="E50" s="229" t="s">
        <v>33</v>
      </c>
    </row>
    <row r="51" spans="2:5" ht="60.75" customHeight="1" x14ac:dyDescent="0.25">
      <c r="B51" s="187" t="s">
        <v>69</v>
      </c>
      <c r="C51" s="512" t="s">
        <v>70</v>
      </c>
      <c r="D51" s="512"/>
      <c r="E51" s="225" t="s">
        <v>35</v>
      </c>
    </row>
    <row r="52" spans="2:5" ht="51" customHeight="1" x14ac:dyDescent="0.25">
      <c r="B52" s="187" t="s">
        <v>60</v>
      </c>
      <c r="C52" s="512" t="s">
        <v>71</v>
      </c>
      <c r="D52" s="512"/>
      <c r="E52" s="225" t="s">
        <v>35</v>
      </c>
    </row>
    <row r="53" spans="2:5" ht="84" customHeight="1" x14ac:dyDescent="0.25">
      <c r="B53" s="186" t="s">
        <v>62</v>
      </c>
      <c r="C53" s="512" t="s">
        <v>63</v>
      </c>
      <c r="D53" s="512"/>
      <c r="E53" s="225" t="s">
        <v>35</v>
      </c>
    </row>
  </sheetData>
  <mergeCells count="39">
    <mergeCell ref="C53:D53"/>
    <mergeCell ref="C52:D52"/>
    <mergeCell ref="C47:D47"/>
    <mergeCell ref="C51:D51"/>
    <mergeCell ref="B14:D14"/>
    <mergeCell ref="C50:D50"/>
    <mergeCell ref="C39:D39"/>
    <mergeCell ref="C35:D35"/>
    <mergeCell ref="C36:D36"/>
    <mergeCell ref="C32:D32"/>
    <mergeCell ref="C30:D30"/>
    <mergeCell ref="C29:D29"/>
    <mergeCell ref="C31:D31"/>
    <mergeCell ref="C33:D33"/>
    <mergeCell ref="C19:D19"/>
    <mergeCell ref="C28:D28"/>
    <mergeCell ref="E20:E23"/>
    <mergeCell ref="B20:B23"/>
    <mergeCell ref="E24:E26"/>
    <mergeCell ref="C25:D25"/>
    <mergeCell ref="C26:D26"/>
    <mergeCell ref="C20:D20"/>
    <mergeCell ref="C24:D24"/>
    <mergeCell ref="E6:E7"/>
    <mergeCell ref="C6:D6"/>
    <mergeCell ref="C18:D18"/>
    <mergeCell ref="C17:D17"/>
    <mergeCell ref="C16:D16"/>
    <mergeCell ref="C46:D46"/>
    <mergeCell ref="C43:D43"/>
    <mergeCell ref="C44:D44"/>
    <mergeCell ref="C48:D48"/>
    <mergeCell ref="C38:D38"/>
    <mergeCell ref="C2:D2"/>
    <mergeCell ref="C40:D40"/>
    <mergeCell ref="C42:D42"/>
    <mergeCell ref="B24:B26"/>
    <mergeCell ref="C3:D3"/>
    <mergeCell ref="C4:D4"/>
  </mergeCells>
  <conditionalFormatting sqref="E17:E23">
    <cfRule type="containsText" dxfId="42" priority="1" operator="containsText" text="No">
      <formula>NOT(ISERROR(SEARCH("No",E17)))</formula>
    </cfRule>
    <cfRule type="containsText" dxfId="41" priority="2" operator="containsText" text="Yes">
      <formula>NOT(ISERROR(SEARCH("Yes",E17)))</formula>
    </cfRule>
  </conditionalFormatting>
  <conditionalFormatting sqref="E29">
    <cfRule type="containsText" dxfId="40" priority="29" operator="containsText" text="No">
      <formula>NOT(ISERROR(SEARCH("No",E29)))</formula>
    </cfRule>
    <cfRule type="containsText" dxfId="39" priority="30" operator="containsText" text="Yes">
      <formula>NOT(ISERROR(SEARCH("Yes",E29)))</formula>
    </cfRule>
  </conditionalFormatting>
  <conditionalFormatting sqref="E29:E31">
    <cfRule type="containsText" dxfId="38" priority="31" operator="containsText" text="No">
      <formula>NOT(ISERROR(SEARCH("No",E29)))</formula>
    </cfRule>
    <cfRule type="containsText" dxfId="37" priority="32" operator="containsText" text="Yes">
      <formula>NOT(ISERROR(SEARCH("Yes",E29)))</formula>
    </cfRule>
  </conditionalFormatting>
  <conditionalFormatting sqref="E30:E31">
    <cfRule type="containsText" dxfId="36" priority="45" operator="containsText" text="No">
      <formula>NOT(ISERROR(SEARCH("No",E30)))</formula>
    </cfRule>
    <cfRule type="containsText" dxfId="35" priority="46" operator="containsText" text="Yes">
      <formula>NOT(ISERROR(SEARCH("Yes",E30)))</formula>
    </cfRule>
  </conditionalFormatting>
  <conditionalFormatting sqref="E31:E33">
    <cfRule type="containsText" dxfId="34" priority="33" operator="containsText" text="No">
      <formula>NOT(ISERROR(SEARCH("No",E31)))</formula>
    </cfRule>
    <cfRule type="containsText" dxfId="33" priority="34" operator="containsText" text="Yes">
      <formula>NOT(ISERROR(SEARCH("Yes",E31)))</formula>
    </cfRule>
  </conditionalFormatting>
  <conditionalFormatting sqref="E36">
    <cfRule type="containsText" dxfId="32" priority="25" operator="containsText" text="No">
      <formula>NOT(ISERROR(SEARCH("No",E36)))</formula>
    </cfRule>
    <cfRule type="containsText" dxfId="31" priority="26" operator="containsText" text="Yes">
      <formula>NOT(ISERROR(SEARCH("Yes",E36)))</formula>
    </cfRule>
  </conditionalFormatting>
  <conditionalFormatting sqref="E39:E40">
    <cfRule type="containsText" dxfId="30" priority="15" operator="containsText" text="No">
      <formula>NOT(ISERROR(SEARCH("No",E39)))</formula>
    </cfRule>
    <cfRule type="containsText" dxfId="29" priority="16" operator="containsText" text="Yes">
      <formula>NOT(ISERROR(SEARCH("Yes",E39)))</formula>
    </cfRule>
  </conditionalFormatting>
  <conditionalFormatting sqref="E40">
    <cfRule type="containsText" dxfId="28" priority="23" operator="containsText" text="No">
      <formula>NOT(ISERROR(SEARCH("No",E40)))</formula>
    </cfRule>
    <cfRule type="containsText" dxfId="27" priority="24" operator="containsText" text="Yes">
      <formula>NOT(ISERROR(SEARCH("Yes",E40)))</formula>
    </cfRule>
  </conditionalFormatting>
  <conditionalFormatting sqref="E43:E44">
    <cfRule type="containsText" dxfId="26" priority="17" operator="containsText" text="No">
      <formula>NOT(ISERROR(SEARCH("No",E43)))</formula>
    </cfRule>
    <cfRule type="containsText" dxfId="25" priority="18" operator="containsText" text="Yes">
      <formula>NOT(ISERROR(SEARCH("Yes",E43)))</formula>
    </cfRule>
  </conditionalFormatting>
  <conditionalFormatting sqref="E47:E48">
    <cfRule type="containsText" dxfId="24" priority="13" operator="containsText" text="No">
      <formula>NOT(ISERROR(SEARCH("No",E47)))</formula>
    </cfRule>
    <cfRule type="containsText" dxfId="23" priority="14" operator="containsText" text="Yes">
      <formula>NOT(ISERROR(SEARCH("Yes",E47)))</formula>
    </cfRule>
  </conditionalFormatting>
  <conditionalFormatting sqref="E48">
    <cfRule type="containsText" dxfId="22" priority="11" operator="containsText" text="No">
      <formula>NOT(ISERROR(SEARCH("No",E48)))</formula>
    </cfRule>
    <cfRule type="containsText" dxfId="21" priority="12" operator="containsText" text="Yes">
      <formula>NOT(ISERROR(SEARCH("Yes",E48)))</formula>
    </cfRule>
  </conditionalFormatting>
  <conditionalFormatting sqref="E51:E53">
    <cfRule type="containsText" dxfId="20" priority="3" operator="containsText" text="No">
      <formula>NOT(ISERROR(SEARCH("No",E51)))</formula>
    </cfRule>
    <cfRule type="containsText" dxfId="19" priority="4" operator="containsText" text="Yes">
      <formula>NOT(ISERROR(SEARCH("Yes",E51)))</formula>
    </cfRule>
  </conditionalFormatting>
  <conditionalFormatting sqref="E53">
    <cfRule type="containsText" dxfId="18" priority="7" operator="containsText" text="No">
      <formula>NOT(ISERROR(SEARCH("No",E53)))</formula>
    </cfRule>
    <cfRule type="containsText" dxfId="17" priority="8" operator="containsText" text="Yes">
      <formula>NOT(ISERROR(SEARCH("Yes",E53)))</formula>
    </cfRule>
  </conditionalFormatting>
  <dataValidations count="5">
    <dataValidation type="list" allowBlank="1" showInputMessage="1" showErrorMessage="1" sqref="E43:E44 E51:E53 E20:E23 E17:E18 E36 E39:E40 E47:E48 E29:E31 E33" xr:uid="{E70D2FF6-4119-4C4F-A0DA-2ABA8BDC8100}">
      <formula1>"Please confirm…,Yes"</formula1>
    </dataValidation>
    <dataValidation type="list" allowBlank="1" showInputMessage="1" showErrorMessage="1" sqref="E19" xr:uid="{B78C4A4E-5508-4FD1-A4B5-F4AB56ADC4E9}">
      <formula1>"Please confirm…,Yes, N/A Grant Approved is &lt; €400k"</formula1>
    </dataValidation>
    <dataValidation showInputMessage="1" showErrorMessage="1" sqref="I8:I9" xr:uid="{7B9404AE-4059-4ABC-B3CD-F1CBEF173A67}"/>
    <dataValidation type="list" allowBlank="1" showInputMessage="1" showErrorMessage="1" sqref="E32" xr:uid="{7CA3F858-422B-4D63-8BCF-65F4B4E1E2F1}">
      <formula1>"Please confirm…,Yes, N/A"</formula1>
    </dataValidation>
    <dataValidation type="list" showErrorMessage="1" errorTitle="Invalid Entry" error="Please select from the drop-down provided" promptTitle="Please Select" prompt="Yes, No" sqref="C14:D14 C12" xr:uid="{5F16991B-C360-41BB-983C-B603C42665A1}">
      <formula1>"Please Select…,Yes, No"</formula1>
    </dataValidation>
  </dataValidations>
  <hyperlinks>
    <hyperlink ref="C25" r:id="rId1" display="bank.confirmation@enterprise-ireland.com" xr:uid="{C80F85FC-30C9-4257-A9AD-0FF3F3A4FD27}"/>
  </hyperlinks>
  <pageMargins left="0.70866141732283461" right="0.70866141732283461" top="0.74803149606299213" bottom="0.74803149606299213" header="0.31496062992125984" footer="0.31496062992125984"/>
  <pageSetup paperSize="9" scale="1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F492E-252B-419F-A732-81A27AE3042D}">
  <sheetPr>
    <tabColor rgb="FFD2F2D8"/>
  </sheetPr>
  <dimension ref="B1:E8"/>
  <sheetViews>
    <sheetView showRowColHeaders="0" zoomScaleNormal="100" workbookViewId="0">
      <selection activeCell="K46" sqref="K46"/>
    </sheetView>
  </sheetViews>
  <sheetFormatPr defaultColWidth="9.140625" defaultRowHeight="15" x14ac:dyDescent="0.25"/>
  <cols>
    <col min="1" max="1" width="2.85546875" style="43" customWidth="1"/>
    <col min="2" max="2" width="39.28515625" style="43" customWidth="1"/>
    <col min="3" max="3" width="25.42578125" style="43" customWidth="1"/>
    <col min="4" max="4" width="34.140625" style="43" customWidth="1"/>
    <col min="5" max="5" width="30.5703125" style="43" customWidth="1"/>
    <col min="6" max="8" width="9.140625" style="43"/>
    <col min="9" max="9" width="61.140625" style="43" customWidth="1"/>
    <col min="10" max="16384" width="9.140625" style="43"/>
  </cols>
  <sheetData>
    <row r="1" spans="2:5" ht="54" customHeight="1" x14ac:dyDescent="0.25"/>
    <row r="2" spans="2:5" ht="22.5" customHeight="1" x14ac:dyDescent="0.25">
      <c r="B2" s="557" t="s">
        <v>72</v>
      </c>
      <c r="C2" s="558"/>
      <c r="D2" s="558"/>
      <c r="E2" s="467"/>
    </row>
    <row r="3" spans="2:5" s="217" customFormat="1" ht="22.5" customHeight="1" x14ac:dyDescent="0.2">
      <c r="B3" s="468" t="s">
        <v>73</v>
      </c>
      <c r="C3" s="551" t="s">
        <v>74</v>
      </c>
      <c r="D3" s="552"/>
      <c r="E3" s="553"/>
    </row>
    <row r="4" spans="2:5" s="217" customFormat="1" ht="158.25" customHeight="1" x14ac:dyDescent="0.2">
      <c r="B4" s="469" t="s">
        <v>75</v>
      </c>
      <c r="C4" s="554" t="s">
        <v>76</v>
      </c>
      <c r="D4" s="555"/>
      <c r="E4" s="559"/>
    </row>
    <row r="5" spans="2:5" s="217" customFormat="1" ht="25.5" customHeight="1" x14ac:dyDescent="0.2">
      <c r="B5" s="468" t="s">
        <v>77</v>
      </c>
      <c r="C5" s="551" t="s">
        <v>74</v>
      </c>
      <c r="D5" s="552"/>
      <c r="E5" s="553"/>
    </row>
    <row r="6" spans="2:5" s="217" customFormat="1" ht="175.5" customHeight="1" x14ac:dyDescent="0.2">
      <c r="B6" s="469" t="s">
        <v>78</v>
      </c>
      <c r="C6" s="554" t="s">
        <v>79</v>
      </c>
      <c r="D6" s="555"/>
      <c r="E6" s="560"/>
    </row>
    <row r="7" spans="2:5" s="217" customFormat="1" ht="25.5" customHeight="1" x14ac:dyDescent="0.2">
      <c r="B7" s="468" t="s">
        <v>80</v>
      </c>
      <c r="C7" s="551" t="s">
        <v>81</v>
      </c>
      <c r="D7" s="552"/>
      <c r="E7" s="553"/>
    </row>
    <row r="8" spans="2:5" s="218" customFormat="1" ht="148.5" customHeight="1" x14ac:dyDescent="0.2">
      <c r="B8" s="469" t="s">
        <v>82</v>
      </c>
      <c r="C8" s="554" t="s">
        <v>83</v>
      </c>
      <c r="D8" s="555"/>
      <c r="E8" s="556"/>
    </row>
  </sheetData>
  <mergeCells count="7">
    <mergeCell ref="C7:E7"/>
    <mergeCell ref="C8:E8"/>
    <mergeCell ref="B2:D2"/>
    <mergeCell ref="C3:E3"/>
    <mergeCell ref="C4:E4"/>
    <mergeCell ref="C5:E5"/>
    <mergeCell ref="C6:E6"/>
  </mergeCells>
  <pageMargins left="0.70866141732283461" right="0.70866141732283461" top="0.74803149606299213" bottom="0.74803149606299213" header="0.31496062992125984" footer="0.31496062992125984"/>
  <pageSetup paperSize="8" scale="1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3A27B-3F96-452A-B12E-150265C231B5}">
  <sheetPr>
    <tabColor rgb="FFDDCDD5"/>
  </sheetPr>
  <dimension ref="A1:AA83"/>
  <sheetViews>
    <sheetView showGridLines="0" showRowColHeaders="0" zoomScaleNormal="100" workbookViewId="0">
      <selection activeCell="R80" sqref="R80"/>
      <extLst>
        <ext xmlns:xlsdti="http://schemas.microsoft.com/office/spreadsheetml/2023/showDataTypeIcons" uri="{77bfe23e-c014-4d31-8a63-9c772dbf06b6}">
          <xlsdti:showDataTypeIcons visible="0"/>
        </ext>
      </extLst>
    </sheetView>
  </sheetViews>
  <sheetFormatPr defaultColWidth="9.140625" defaultRowHeight="15" x14ac:dyDescent="0.25"/>
  <cols>
    <col min="1" max="1" width="6.7109375" style="68" customWidth="1"/>
    <col min="2" max="2" width="16.28515625" style="68" customWidth="1"/>
    <col min="3" max="3" width="20.7109375" style="31" customWidth="1"/>
    <col min="4" max="4" width="40.7109375" style="68" customWidth="1"/>
    <col min="5" max="5" width="13.85546875" style="68" customWidth="1"/>
    <col min="6" max="7" width="14.5703125" style="68" customWidth="1"/>
    <col min="8" max="9" width="13.85546875" style="68" customWidth="1"/>
    <col min="10" max="11" width="13.7109375" style="68" customWidth="1"/>
    <col min="12" max="12" width="11.7109375" style="31" customWidth="1"/>
    <col min="13" max="13" width="13.7109375" style="31" customWidth="1"/>
    <col min="14" max="14" width="1.140625" style="31" customWidth="1"/>
    <col min="15" max="15" width="2.28515625" style="31" customWidth="1"/>
    <col min="16" max="16" width="1.140625" style="31" customWidth="1"/>
    <col min="17" max="19" width="14.7109375" style="31" customWidth="1"/>
    <col min="20" max="20" width="30.7109375" style="31" customWidth="1"/>
    <col min="21" max="21" width="18.7109375" style="31" customWidth="1"/>
    <col min="22" max="22" width="14.85546875" style="31" hidden="1" customWidth="1"/>
    <col min="23" max="23" width="35.140625" style="31" hidden="1" customWidth="1"/>
    <col min="24" max="16384" width="9.140625" style="31"/>
  </cols>
  <sheetData>
    <row r="1" spans="1:27" ht="159" customHeight="1" x14ac:dyDescent="0.25"/>
    <row r="2" spans="1:27" s="196" customFormat="1" ht="0.75" customHeight="1" x14ac:dyDescent="0.25">
      <c r="A2" s="195"/>
      <c r="B2" s="195"/>
      <c r="D2" s="195"/>
      <c r="E2" s="195"/>
      <c r="F2" s="195"/>
      <c r="G2" s="195"/>
      <c r="H2" s="195"/>
      <c r="I2" s="195"/>
      <c r="J2" s="195"/>
      <c r="K2" s="195"/>
    </row>
    <row r="3" spans="1:27" ht="19.899999999999999" customHeight="1" x14ac:dyDescent="0.25">
      <c r="B3" s="78" t="s">
        <v>84</v>
      </c>
      <c r="C3" s="564">
        <f>Checklist!C6</f>
        <v>0</v>
      </c>
      <c r="D3" s="565"/>
      <c r="F3" s="163"/>
      <c r="G3" s="163"/>
      <c r="H3" s="163"/>
      <c r="I3" s="163"/>
      <c r="J3" s="163"/>
      <c r="K3" s="163"/>
      <c r="L3" s="163"/>
      <c r="M3" s="163"/>
    </row>
    <row r="4" spans="1:27" ht="19.899999999999999" customHeight="1" x14ac:dyDescent="0.25">
      <c r="B4" s="78" t="s">
        <v>85</v>
      </c>
      <c r="C4" s="197">
        <f>Checklist!C7</f>
        <v>0</v>
      </c>
      <c r="D4" s="199"/>
      <c r="E4" s="198"/>
      <c r="F4" s="163"/>
      <c r="G4" s="163"/>
      <c r="H4" s="163"/>
      <c r="I4" s="163"/>
      <c r="J4" s="163"/>
      <c r="K4" s="163"/>
      <c r="L4" s="163"/>
      <c r="M4" s="163"/>
    </row>
    <row r="5" spans="1:27" ht="19.899999999999999" customHeight="1" x14ac:dyDescent="0.25">
      <c r="B5" s="78" t="s">
        <v>86</v>
      </c>
      <c r="C5" s="197">
        <f>Checklist!C8</f>
        <v>0</v>
      </c>
      <c r="D5" s="198"/>
      <c r="E5" s="198"/>
      <c r="F5" s="163"/>
      <c r="G5" s="163"/>
      <c r="H5" s="163"/>
      <c r="I5" s="163"/>
      <c r="J5" s="163"/>
      <c r="K5" s="163"/>
      <c r="L5" s="163"/>
      <c r="M5" s="163"/>
    </row>
    <row r="6" spans="1:27" ht="15" customHeight="1" x14ac:dyDescent="0.25">
      <c r="C6" s="59"/>
      <c r="D6" s="60"/>
      <c r="E6" s="60"/>
    </row>
    <row r="7" spans="1:27" s="81" customFormat="1" ht="25.5" customHeight="1" x14ac:dyDescent="0.25">
      <c r="A7" s="563" t="s">
        <v>87</v>
      </c>
      <c r="B7" s="563"/>
      <c r="C7" s="563"/>
      <c r="D7" s="231"/>
      <c r="E7" s="231"/>
      <c r="F7" s="232"/>
      <c r="G7" s="232"/>
      <c r="H7" s="232"/>
      <c r="I7" s="232"/>
      <c r="J7" s="232"/>
      <c r="K7" s="232"/>
      <c r="L7" s="231"/>
      <c r="M7" s="231"/>
      <c r="N7" s="79"/>
      <c r="O7" s="246"/>
      <c r="P7" s="80"/>
      <c r="Q7" s="568" t="s">
        <v>88</v>
      </c>
      <c r="R7" s="569"/>
      <c r="S7" s="569"/>
      <c r="T7" s="569"/>
      <c r="U7" s="82"/>
      <c r="V7" s="338"/>
      <c r="AA7" s="53"/>
    </row>
    <row r="8" spans="1:27" s="54" customFormat="1" ht="18.75" customHeight="1" x14ac:dyDescent="0.25">
      <c r="A8" s="562" t="s">
        <v>89</v>
      </c>
      <c r="B8" s="562"/>
      <c r="C8" s="488"/>
      <c r="D8" s="488"/>
      <c r="E8"/>
      <c r="F8" s="191"/>
      <c r="G8" s="191"/>
      <c r="H8" s="191"/>
      <c r="I8" s="191"/>
      <c r="J8" s="191"/>
      <c r="K8" s="191"/>
      <c r="L8" s="55"/>
      <c r="M8" s="55"/>
      <c r="N8" s="52"/>
      <c r="O8" s="246"/>
      <c r="P8" s="52"/>
      <c r="Q8" s="31"/>
      <c r="R8" s="82"/>
      <c r="S8" s="82"/>
      <c r="T8" s="83"/>
      <c r="U8" s="82"/>
      <c r="V8" s="339"/>
      <c r="W8" s="331"/>
      <c r="AA8" s="53"/>
    </row>
    <row r="9" spans="1:27" s="98" customFormat="1" ht="18.75" customHeight="1" x14ac:dyDescent="0.25">
      <c r="A9" s="562" t="s">
        <v>90</v>
      </c>
      <c r="B9" s="562"/>
      <c r="C9" s="488"/>
      <c r="D9" s="488"/>
      <c r="E9"/>
      <c r="F9" s="191"/>
      <c r="G9" s="191"/>
      <c r="H9" s="191"/>
      <c r="I9" s="191"/>
      <c r="J9" s="191"/>
      <c r="K9" s="191"/>
      <c r="L9" s="96"/>
      <c r="M9" s="96"/>
      <c r="N9" s="99"/>
      <c r="O9" s="246"/>
      <c r="P9" s="99"/>
      <c r="Q9" s="76"/>
      <c r="R9" s="97"/>
      <c r="S9" s="97"/>
      <c r="T9" s="100"/>
      <c r="U9" s="97"/>
      <c r="V9" s="340"/>
      <c r="W9" s="332"/>
      <c r="AA9" s="101"/>
    </row>
    <row r="10" spans="1:27" s="372" customFormat="1" ht="60" customHeight="1" x14ac:dyDescent="0.25">
      <c r="A10" s="360" t="s">
        <v>91</v>
      </c>
      <c r="B10" s="369" t="s">
        <v>92</v>
      </c>
      <c r="C10" s="369" t="s">
        <v>93</v>
      </c>
      <c r="D10" s="370" t="s">
        <v>94</v>
      </c>
      <c r="E10" s="369" t="s">
        <v>278</v>
      </c>
      <c r="F10" s="369" t="s">
        <v>95</v>
      </c>
      <c r="G10" s="369" t="s">
        <v>277</v>
      </c>
      <c r="H10" s="369" t="s">
        <v>279</v>
      </c>
      <c r="I10" s="369" t="s">
        <v>280</v>
      </c>
      <c r="J10" s="369" t="s">
        <v>281</v>
      </c>
      <c r="K10" s="369" t="s">
        <v>96</v>
      </c>
      <c r="L10" s="369" t="s">
        <v>97</v>
      </c>
      <c r="M10" s="369" t="s">
        <v>98</v>
      </c>
      <c r="N10" s="371"/>
      <c r="O10" s="359"/>
      <c r="Q10" s="373" t="s">
        <v>99</v>
      </c>
      <c r="R10" s="256" t="s">
        <v>100</v>
      </c>
      <c r="S10" s="256" t="s">
        <v>101</v>
      </c>
      <c r="T10" s="374" t="s">
        <v>102</v>
      </c>
      <c r="U10" s="3"/>
      <c r="W10" s="375" t="s">
        <v>103</v>
      </c>
    </row>
    <row r="11" spans="1:27" s="377" customFormat="1" ht="15" customHeight="1" x14ac:dyDescent="0.25">
      <c r="A11" s="353">
        <v>100</v>
      </c>
      <c r="B11" s="353" t="s">
        <v>104</v>
      </c>
      <c r="C11" s="376" t="s">
        <v>105</v>
      </c>
      <c r="D11" s="367" t="s">
        <v>106</v>
      </c>
      <c r="E11" s="368">
        <v>150000</v>
      </c>
      <c r="F11" s="354">
        <f>150000/12</f>
        <v>12500</v>
      </c>
      <c r="G11" s="354" t="s">
        <v>107</v>
      </c>
      <c r="H11" s="355">
        <v>46027</v>
      </c>
      <c r="I11" s="355">
        <v>46202</v>
      </c>
      <c r="J11" s="362">
        <f>IF(V11&gt;273.979,273.97,V11)</f>
        <v>273.97000000000003</v>
      </c>
      <c r="K11" s="356">
        <f>(I11-H11)+1</f>
        <v>176</v>
      </c>
      <c r="L11" s="357">
        <v>1</v>
      </c>
      <c r="M11" s="354">
        <f>+J11*K11*L11</f>
        <v>48218.720000000001</v>
      </c>
      <c r="N11" s="358"/>
      <c r="O11" s="364"/>
      <c r="Q11" s="566"/>
      <c r="R11" s="566"/>
      <c r="S11" s="567"/>
      <c r="T11" s="567"/>
      <c r="U11" s="365"/>
      <c r="V11" s="341">
        <f>IF($G11="Monthly",$F11*12/365,IF($G11="Fortnightly",$F11*26/365,IF($G11="Weekly",$F11*52/365,IF($G11="Daily",$F11,0))))</f>
        <v>410.95890410958901</v>
      </c>
      <c r="W11" s="378">
        <v>44958</v>
      </c>
    </row>
    <row r="12" spans="1:27" s="65" customFormat="1" ht="15" customHeight="1" x14ac:dyDescent="0.25">
      <c r="A12" s="361">
        <v>101</v>
      </c>
      <c r="B12" s="345"/>
      <c r="C12" s="345"/>
      <c r="D12" s="345"/>
      <c r="E12" s="351">
        <v>0</v>
      </c>
      <c r="F12" s="346">
        <v>0</v>
      </c>
      <c r="G12" s="346"/>
      <c r="H12" s="347"/>
      <c r="I12" s="347"/>
      <c r="J12" s="363">
        <f t="shared" ref="J12:J31" si="0">IF(V12&gt;273.979,273.97,V12)</f>
        <v>0</v>
      </c>
      <c r="K12" s="348">
        <f>(I12-H12)+1</f>
        <v>1</v>
      </c>
      <c r="L12" s="349"/>
      <c r="M12" s="350">
        <f t="shared" ref="M12:M31" si="1">+J12*K12*L12</f>
        <v>0</v>
      </c>
      <c r="N12" s="84"/>
      <c r="O12" s="275"/>
      <c r="Q12" s="243">
        <f>M12</f>
        <v>0</v>
      </c>
      <c r="R12" s="244">
        <v>0</v>
      </c>
      <c r="S12" s="243">
        <f>Q12-R12</f>
        <v>0</v>
      </c>
      <c r="T12" s="245"/>
      <c r="U12" s="366"/>
      <c r="V12" s="342">
        <f t="shared" ref="V12:V31" si="2">IF($G12="Monthly",$F12*12/365,IF($G12="Fortnightly",$F12*26/365,IF($G12="Weekly",$F12*52/365,IF($G12="Daily",$F12,0))))</f>
        <v>0</v>
      </c>
      <c r="W12" s="333">
        <v>44963</v>
      </c>
    </row>
    <row r="13" spans="1:27" s="65" customFormat="1" x14ac:dyDescent="0.25">
      <c r="A13" s="361">
        <v>102</v>
      </c>
      <c r="B13" s="237"/>
      <c r="C13" s="295"/>
      <c r="D13" s="295"/>
      <c r="E13" s="351">
        <v>0</v>
      </c>
      <c r="F13" s="346">
        <v>0</v>
      </c>
      <c r="G13" s="346"/>
      <c r="H13" s="347"/>
      <c r="I13" s="347"/>
      <c r="J13" s="363">
        <f t="shared" si="0"/>
        <v>0</v>
      </c>
      <c r="K13" s="348">
        <f t="shared" ref="K13:K31" si="3">(I13-H13)+1</f>
        <v>1</v>
      </c>
      <c r="L13" s="349"/>
      <c r="M13" s="350">
        <f t="shared" si="1"/>
        <v>0</v>
      </c>
      <c r="N13" s="84"/>
      <c r="O13" s="275"/>
      <c r="Q13" s="243">
        <f t="shared" ref="Q13:Q31" si="4">M13</f>
        <v>0</v>
      </c>
      <c r="R13" s="244">
        <v>0</v>
      </c>
      <c r="S13" s="243">
        <f t="shared" ref="S13:S31" si="5">Q13-R13</f>
        <v>0</v>
      </c>
      <c r="T13" s="245"/>
      <c r="U13" s="366" t="s">
        <v>108</v>
      </c>
      <c r="V13" s="342">
        <f t="shared" si="2"/>
        <v>0</v>
      </c>
      <c r="W13" s="333">
        <v>45002</v>
      </c>
    </row>
    <row r="14" spans="1:27" s="65" customFormat="1" x14ac:dyDescent="0.25">
      <c r="A14" s="361">
        <v>103</v>
      </c>
      <c r="B14" s="239"/>
      <c r="C14" s="295"/>
      <c r="D14" s="111"/>
      <c r="E14" s="351">
        <v>0</v>
      </c>
      <c r="F14" s="346">
        <v>0</v>
      </c>
      <c r="G14" s="346"/>
      <c r="H14" s="347"/>
      <c r="I14" s="347"/>
      <c r="J14" s="363">
        <f t="shared" si="0"/>
        <v>0</v>
      </c>
      <c r="K14" s="348">
        <f t="shared" si="3"/>
        <v>1</v>
      </c>
      <c r="L14" s="349"/>
      <c r="M14" s="350">
        <f t="shared" si="1"/>
        <v>0</v>
      </c>
      <c r="N14" s="84"/>
      <c r="O14" s="275"/>
      <c r="Q14" s="243">
        <f t="shared" si="4"/>
        <v>0</v>
      </c>
      <c r="R14" s="244">
        <v>0</v>
      </c>
      <c r="S14" s="243">
        <f t="shared" si="5"/>
        <v>0</v>
      </c>
      <c r="T14" s="245"/>
      <c r="U14" s="366" t="s">
        <v>109</v>
      </c>
      <c r="V14" s="342">
        <f t="shared" si="2"/>
        <v>0</v>
      </c>
      <c r="W14" s="333">
        <v>45026</v>
      </c>
    </row>
    <row r="15" spans="1:27" s="65" customFormat="1" x14ac:dyDescent="0.25">
      <c r="A15" s="361">
        <v>104</v>
      </c>
      <c r="B15" s="237"/>
      <c r="C15" s="295"/>
      <c r="D15" s="111"/>
      <c r="E15" s="351">
        <v>0</v>
      </c>
      <c r="F15" s="346">
        <v>0</v>
      </c>
      <c r="G15" s="346"/>
      <c r="H15" s="347"/>
      <c r="I15" s="347"/>
      <c r="J15" s="363">
        <f t="shared" si="0"/>
        <v>0</v>
      </c>
      <c r="K15" s="348">
        <f t="shared" si="3"/>
        <v>1</v>
      </c>
      <c r="L15" s="349"/>
      <c r="M15" s="350">
        <f t="shared" si="1"/>
        <v>0</v>
      </c>
      <c r="N15" s="84"/>
      <c r="O15" s="275"/>
      <c r="Q15" s="243">
        <f t="shared" si="4"/>
        <v>0</v>
      </c>
      <c r="R15" s="244">
        <v>0</v>
      </c>
      <c r="S15" s="243">
        <f t="shared" si="5"/>
        <v>0</v>
      </c>
      <c r="T15" s="245"/>
      <c r="U15" s="366" t="s">
        <v>110</v>
      </c>
      <c r="V15" s="342">
        <f t="shared" si="2"/>
        <v>0</v>
      </c>
      <c r="W15" s="333">
        <v>45047</v>
      </c>
    </row>
    <row r="16" spans="1:27" s="65" customFormat="1" x14ac:dyDescent="0.25">
      <c r="A16" s="361">
        <v>105</v>
      </c>
      <c r="B16" s="237"/>
      <c r="C16" s="295"/>
      <c r="D16" s="111"/>
      <c r="E16" s="351">
        <v>0</v>
      </c>
      <c r="F16" s="346">
        <v>0</v>
      </c>
      <c r="G16" s="346"/>
      <c r="H16" s="347"/>
      <c r="I16" s="347"/>
      <c r="J16" s="363">
        <f t="shared" si="0"/>
        <v>0</v>
      </c>
      <c r="K16" s="348">
        <f t="shared" si="3"/>
        <v>1</v>
      </c>
      <c r="L16" s="349"/>
      <c r="M16" s="350">
        <f t="shared" si="1"/>
        <v>0</v>
      </c>
      <c r="N16" s="84"/>
      <c r="O16" s="275"/>
      <c r="Q16" s="243">
        <f t="shared" si="4"/>
        <v>0</v>
      </c>
      <c r="R16" s="244">
        <v>0</v>
      </c>
      <c r="S16" s="243">
        <f t="shared" si="5"/>
        <v>0</v>
      </c>
      <c r="T16" s="245"/>
      <c r="U16" s="366"/>
      <c r="V16" s="342">
        <f t="shared" si="2"/>
        <v>0</v>
      </c>
      <c r="W16" s="333">
        <v>45082</v>
      </c>
    </row>
    <row r="17" spans="1:23" s="65" customFormat="1" x14ac:dyDescent="0.25">
      <c r="A17" s="361">
        <v>106</v>
      </c>
      <c r="B17" s="237"/>
      <c r="C17" s="295"/>
      <c r="D17" s="111"/>
      <c r="E17" s="351">
        <v>0</v>
      </c>
      <c r="F17" s="346">
        <v>0</v>
      </c>
      <c r="G17" s="346"/>
      <c r="H17" s="347"/>
      <c r="I17" s="347"/>
      <c r="J17" s="363">
        <f t="shared" si="0"/>
        <v>0</v>
      </c>
      <c r="K17" s="348">
        <f t="shared" si="3"/>
        <v>1</v>
      </c>
      <c r="L17" s="349"/>
      <c r="M17" s="350">
        <f t="shared" si="1"/>
        <v>0</v>
      </c>
      <c r="N17" s="84"/>
      <c r="O17" s="275"/>
      <c r="Q17" s="243">
        <f t="shared" si="4"/>
        <v>0</v>
      </c>
      <c r="R17" s="244">
        <v>0</v>
      </c>
      <c r="S17" s="243">
        <f t="shared" si="5"/>
        <v>0</v>
      </c>
      <c r="T17" s="245"/>
      <c r="U17" s="366"/>
      <c r="V17" s="342">
        <f t="shared" si="2"/>
        <v>0</v>
      </c>
      <c r="W17" s="333">
        <v>45145</v>
      </c>
    </row>
    <row r="18" spans="1:23" s="65" customFormat="1" x14ac:dyDescent="0.25">
      <c r="A18" s="361">
        <v>107</v>
      </c>
      <c r="B18" s="237"/>
      <c r="C18" s="295"/>
      <c r="D18" s="111"/>
      <c r="E18" s="351">
        <v>0</v>
      </c>
      <c r="F18" s="346">
        <v>0</v>
      </c>
      <c r="G18" s="346"/>
      <c r="H18" s="347"/>
      <c r="I18" s="347"/>
      <c r="J18" s="363">
        <f t="shared" si="0"/>
        <v>0</v>
      </c>
      <c r="K18" s="348">
        <f t="shared" si="3"/>
        <v>1</v>
      </c>
      <c r="L18" s="349"/>
      <c r="M18" s="350">
        <f t="shared" si="1"/>
        <v>0</v>
      </c>
      <c r="N18" s="84"/>
      <c r="O18" s="275"/>
      <c r="Q18" s="243">
        <f t="shared" si="4"/>
        <v>0</v>
      </c>
      <c r="R18" s="244">
        <v>0</v>
      </c>
      <c r="S18" s="243">
        <f t="shared" si="5"/>
        <v>0</v>
      </c>
      <c r="T18" s="245"/>
      <c r="U18" s="366"/>
      <c r="V18" s="342">
        <f t="shared" si="2"/>
        <v>0</v>
      </c>
      <c r="W18" s="333">
        <v>45229</v>
      </c>
    </row>
    <row r="19" spans="1:23" s="65" customFormat="1" x14ac:dyDescent="0.25">
      <c r="A19" s="361">
        <v>108</v>
      </c>
      <c r="B19" s="237"/>
      <c r="C19" s="295"/>
      <c r="D19" s="111"/>
      <c r="E19" s="351">
        <v>0</v>
      </c>
      <c r="F19" s="346">
        <v>0</v>
      </c>
      <c r="G19" s="346"/>
      <c r="H19" s="347"/>
      <c r="I19" s="347"/>
      <c r="J19" s="363">
        <f t="shared" si="0"/>
        <v>0</v>
      </c>
      <c r="K19" s="348">
        <f t="shared" si="3"/>
        <v>1</v>
      </c>
      <c r="L19" s="349"/>
      <c r="M19" s="350">
        <f t="shared" si="1"/>
        <v>0</v>
      </c>
      <c r="N19" s="84"/>
      <c r="O19" s="275"/>
      <c r="Q19" s="243">
        <f t="shared" si="4"/>
        <v>0</v>
      </c>
      <c r="R19" s="244">
        <v>0</v>
      </c>
      <c r="S19" s="243">
        <f t="shared" si="5"/>
        <v>0</v>
      </c>
      <c r="T19" s="245"/>
      <c r="U19" s="366"/>
      <c r="V19" s="342">
        <f t="shared" si="2"/>
        <v>0</v>
      </c>
      <c r="W19" s="333">
        <v>45285</v>
      </c>
    </row>
    <row r="20" spans="1:23" s="65" customFormat="1" x14ac:dyDescent="0.25">
      <c r="A20" s="361">
        <v>109</v>
      </c>
      <c r="B20" s="237"/>
      <c r="C20" s="295"/>
      <c r="D20" s="111"/>
      <c r="E20" s="351">
        <v>0</v>
      </c>
      <c r="F20" s="346">
        <v>0</v>
      </c>
      <c r="G20" s="346"/>
      <c r="H20" s="347"/>
      <c r="I20" s="347"/>
      <c r="J20" s="363">
        <f t="shared" si="0"/>
        <v>0</v>
      </c>
      <c r="K20" s="348">
        <f t="shared" si="3"/>
        <v>1</v>
      </c>
      <c r="L20" s="349"/>
      <c r="M20" s="350">
        <f t="shared" si="1"/>
        <v>0</v>
      </c>
      <c r="N20" s="84"/>
      <c r="O20" s="275"/>
      <c r="Q20" s="243">
        <f t="shared" si="4"/>
        <v>0</v>
      </c>
      <c r="R20" s="244">
        <v>0</v>
      </c>
      <c r="S20" s="243">
        <f t="shared" si="5"/>
        <v>0</v>
      </c>
      <c r="T20" s="245"/>
      <c r="U20" s="366"/>
      <c r="V20" s="342">
        <f t="shared" si="2"/>
        <v>0</v>
      </c>
      <c r="W20" s="333">
        <v>45286</v>
      </c>
    </row>
    <row r="21" spans="1:23" s="65" customFormat="1" x14ac:dyDescent="0.25">
      <c r="A21" s="361">
        <v>110</v>
      </c>
      <c r="B21" s="237"/>
      <c r="C21" s="295"/>
      <c r="D21" s="111"/>
      <c r="E21" s="351">
        <v>0</v>
      </c>
      <c r="F21" s="346">
        <v>0</v>
      </c>
      <c r="G21" s="346"/>
      <c r="H21" s="347"/>
      <c r="I21" s="347"/>
      <c r="J21" s="363">
        <f t="shared" si="0"/>
        <v>0</v>
      </c>
      <c r="K21" s="348">
        <f t="shared" si="3"/>
        <v>1</v>
      </c>
      <c r="L21" s="349"/>
      <c r="M21" s="350">
        <f t="shared" si="1"/>
        <v>0</v>
      </c>
      <c r="N21" s="84"/>
      <c r="O21" s="275"/>
      <c r="Q21" s="243">
        <f t="shared" si="4"/>
        <v>0</v>
      </c>
      <c r="R21" s="244">
        <v>0</v>
      </c>
      <c r="S21" s="243">
        <f t="shared" si="5"/>
        <v>0</v>
      </c>
      <c r="T21" s="245"/>
      <c r="U21" s="366"/>
      <c r="V21" s="342">
        <f t="shared" si="2"/>
        <v>0</v>
      </c>
      <c r="W21" s="333">
        <v>45292</v>
      </c>
    </row>
    <row r="22" spans="1:23" s="65" customFormat="1" x14ac:dyDescent="0.25">
      <c r="A22" s="361">
        <v>111</v>
      </c>
      <c r="B22" s="237"/>
      <c r="C22" s="295"/>
      <c r="D22" s="111"/>
      <c r="E22" s="351">
        <v>0</v>
      </c>
      <c r="F22" s="346">
        <v>0</v>
      </c>
      <c r="G22" s="346"/>
      <c r="H22" s="347"/>
      <c r="I22" s="347"/>
      <c r="J22" s="363">
        <f t="shared" si="0"/>
        <v>0</v>
      </c>
      <c r="K22" s="348">
        <f t="shared" si="3"/>
        <v>1</v>
      </c>
      <c r="L22" s="349"/>
      <c r="M22" s="350">
        <f t="shared" si="1"/>
        <v>0</v>
      </c>
      <c r="N22" s="84"/>
      <c r="O22" s="275"/>
      <c r="Q22" s="243">
        <f t="shared" si="4"/>
        <v>0</v>
      </c>
      <c r="R22" s="244">
        <v>0</v>
      </c>
      <c r="S22" s="243">
        <f t="shared" si="5"/>
        <v>0</v>
      </c>
      <c r="T22" s="245"/>
      <c r="U22" s="366"/>
      <c r="V22" s="342">
        <f t="shared" si="2"/>
        <v>0</v>
      </c>
      <c r="W22" s="333">
        <v>45323</v>
      </c>
    </row>
    <row r="23" spans="1:23" s="65" customFormat="1" x14ac:dyDescent="0.25">
      <c r="A23" s="361">
        <v>112</v>
      </c>
      <c r="B23" s="237"/>
      <c r="C23" s="295"/>
      <c r="D23" s="111"/>
      <c r="E23" s="351">
        <v>0</v>
      </c>
      <c r="F23" s="346">
        <v>0</v>
      </c>
      <c r="G23" s="346"/>
      <c r="H23" s="347"/>
      <c r="I23" s="347"/>
      <c r="J23" s="363">
        <f t="shared" si="0"/>
        <v>0</v>
      </c>
      <c r="K23" s="348">
        <f t="shared" si="3"/>
        <v>1</v>
      </c>
      <c r="L23" s="349"/>
      <c r="M23" s="350">
        <f t="shared" si="1"/>
        <v>0</v>
      </c>
      <c r="N23" s="84"/>
      <c r="O23" s="275"/>
      <c r="Q23" s="243">
        <f t="shared" si="4"/>
        <v>0</v>
      </c>
      <c r="R23" s="244">
        <v>0</v>
      </c>
      <c r="S23" s="243">
        <f t="shared" si="5"/>
        <v>0</v>
      </c>
      <c r="T23" s="245"/>
      <c r="U23" s="366"/>
      <c r="V23" s="342">
        <f t="shared" si="2"/>
        <v>0</v>
      </c>
      <c r="W23" s="333">
        <v>45327</v>
      </c>
    </row>
    <row r="24" spans="1:23" s="65" customFormat="1" x14ac:dyDescent="0.25">
      <c r="A24" s="361">
        <v>113</v>
      </c>
      <c r="B24" s="237"/>
      <c r="C24" s="295"/>
      <c r="D24" s="111"/>
      <c r="E24" s="351">
        <v>0</v>
      </c>
      <c r="F24" s="346">
        <v>0</v>
      </c>
      <c r="G24" s="346"/>
      <c r="H24" s="347"/>
      <c r="I24" s="347"/>
      <c r="J24" s="363">
        <f t="shared" si="0"/>
        <v>0</v>
      </c>
      <c r="K24" s="348">
        <f t="shared" si="3"/>
        <v>1</v>
      </c>
      <c r="L24" s="349"/>
      <c r="M24" s="350">
        <f t="shared" si="1"/>
        <v>0</v>
      </c>
      <c r="N24" s="84"/>
      <c r="O24" s="275"/>
      <c r="Q24" s="243">
        <f t="shared" si="4"/>
        <v>0</v>
      </c>
      <c r="R24" s="244">
        <v>0</v>
      </c>
      <c r="S24" s="243">
        <f t="shared" si="5"/>
        <v>0</v>
      </c>
      <c r="T24" s="245"/>
      <c r="U24" s="366"/>
      <c r="V24" s="342">
        <f t="shared" si="2"/>
        <v>0</v>
      </c>
      <c r="W24" s="333">
        <v>45369</v>
      </c>
    </row>
    <row r="25" spans="1:23" s="65" customFormat="1" x14ac:dyDescent="0.25">
      <c r="A25" s="361">
        <v>114</v>
      </c>
      <c r="B25" s="110"/>
      <c r="C25" s="111"/>
      <c r="D25" s="111"/>
      <c r="E25" s="352">
        <v>0</v>
      </c>
      <c r="F25" s="346">
        <v>0</v>
      </c>
      <c r="G25" s="346"/>
      <c r="H25" s="347"/>
      <c r="I25" s="347"/>
      <c r="J25" s="363">
        <f t="shared" si="0"/>
        <v>0</v>
      </c>
      <c r="K25" s="348">
        <f t="shared" si="3"/>
        <v>1</v>
      </c>
      <c r="L25" s="349"/>
      <c r="M25" s="350">
        <f t="shared" si="1"/>
        <v>0</v>
      </c>
      <c r="N25" s="84"/>
      <c r="O25" s="275"/>
      <c r="Q25" s="243">
        <f t="shared" si="4"/>
        <v>0</v>
      </c>
      <c r="R25" s="244">
        <v>0</v>
      </c>
      <c r="S25" s="243">
        <f t="shared" si="5"/>
        <v>0</v>
      </c>
      <c r="T25" s="245"/>
      <c r="U25" s="366"/>
      <c r="V25" s="342">
        <f t="shared" si="2"/>
        <v>0</v>
      </c>
      <c r="W25" s="333">
        <v>45383</v>
      </c>
    </row>
    <row r="26" spans="1:23" s="65" customFormat="1" x14ac:dyDescent="0.25">
      <c r="A26" s="361">
        <v>115</v>
      </c>
      <c r="B26" s="110"/>
      <c r="C26" s="111"/>
      <c r="D26" s="111"/>
      <c r="E26" s="352">
        <v>0</v>
      </c>
      <c r="F26" s="346">
        <v>0</v>
      </c>
      <c r="G26" s="346"/>
      <c r="H26" s="347"/>
      <c r="I26" s="347"/>
      <c r="J26" s="363">
        <f t="shared" si="0"/>
        <v>0</v>
      </c>
      <c r="K26" s="348">
        <f t="shared" si="3"/>
        <v>1</v>
      </c>
      <c r="L26" s="349"/>
      <c r="M26" s="350">
        <f t="shared" si="1"/>
        <v>0</v>
      </c>
      <c r="N26" s="84"/>
      <c r="O26" s="275"/>
      <c r="Q26" s="243">
        <f t="shared" si="4"/>
        <v>0</v>
      </c>
      <c r="R26" s="244">
        <v>0</v>
      </c>
      <c r="S26" s="243">
        <f t="shared" si="5"/>
        <v>0</v>
      </c>
      <c r="T26" s="245"/>
      <c r="U26" s="366"/>
      <c r="V26" s="342">
        <f t="shared" si="2"/>
        <v>0</v>
      </c>
      <c r="W26" s="333">
        <v>45418</v>
      </c>
    </row>
    <row r="27" spans="1:23" s="65" customFormat="1" x14ac:dyDescent="0.25">
      <c r="A27" s="361">
        <v>116</v>
      </c>
      <c r="B27" s="110"/>
      <c r="C27" s="111"/>
      <c r="D27" s="111"/>
      <c r="E27" s="352">
        <v>0</v>
      </c>
      <c r="F27" s="346">
        <v>0</v>
      </c>
      <c r="G27" s="346"/>
      <c r="H27" s="347"/>
      <c r="I27" s="347"/>
      <c r="J27" s="363">
        <f t="shared" si="0"/>
        <v>0</v>
      </c>
      <c r="K27" s="348">
        <f t="shared" si="3"/>
        <v>1</v>
      </c>
      <c r="L27" s="349"/>
      <c r="M27" s="350">
        <f t="shared" si="1"/>
        <v>0</v>
      </c>
      <c r="N27" s="84"/>
      <c r="O27" s="275"/>
      <c r="Q27" s="243">
        <f t="shared" si="4"/>
        <v>0</v>
      </c>
      <c r="R27" s="244">
        <v>0</v>
      </c>
      <c r="S27" s="243">
        <f t="shared" si="5"/>
        <v>0</v>
      </c>
      <c r="T27" s="245"/>
      <c r="U27" s="366"/>
      <c r="V27" s="342">
        <f t="shared" si="2"/>
        <v>0</v>
      </c>
      <c r="W27" s="333">
        <v>45446</v>
      </c>
    </row>
    <row r="28" spans="1:23" s="65" customFormat="1" x14ac:dyDescent="0.25">
      <c r="A28" s="361">
        <v>117</v>
      </c>
      <c r="B28" s="110"/>
      <c r="C28" s="111"/>
      <c r="D28" s="111"/>
      <c r="E28" s="352">
        <v>0</v>
      </c>
      <c r="F28" s="346">
        <v>0</v>
      </c>
      <c r="G28" s="346"/>
      <c r="H28" s="347"/>
      <c r="I28" s="347"/>
      <c r="J28" s="363">
        <f t="shared" si="0"/>
        <v>0</v>
      </c>
      <c r="K28" s="348">
        <f t="shared" si="3"/>
        <v>1</v>
      </c>
      <c r="L28" s="349"/>
      <c r="M28" s="350">
        <f t="shared" si="1"/>
        <v>0</v>
      </c>
      <c r="N28" s="84"/>
      <c r="O28" s="275"/>
      <c r="Q28" s="243">
        <f t="shared" si="4"/>
        <v>0</v>
      </c>
      <c r="R28" s="244">
        <v>0</v>
      </c>
      <c r="S28" s="243">
        <f t="shared" si="5"/>
        <v>0</v>
      </c>
      <c r="T28" s="245"/>
      <c r="U28" s="366"/>
      <c r="V28" s="342">
        <f t="shared" si="2"/>
        <v>0</v>
      </c>
      <c r="W28" s="333">
        <v>45509</v>
      </c>
    </row>
    <row r="29" spans="1:23" s="65" customFormat="1" x14ac:dyDescent="0.25">
      <c r="A29" s="361">
        <v>118</v>
      </c>
      <c r="B29" s="110"/>
      <c r="C29" s="111"/>
      <c r="D29" s="111"/>
      <c r="E29" s="352">
        <v>0</v>
      </c>
      <c r="F29" s="346">
        <v>0</v>
      </c>
      <c r="G29" s="346"/>
      <c r="H29" s="347"/>
      <c r="I29" s="347"/>
      <c r="J29" s="363">
        <f t="shared" si="0"/>
        <v>0</v>
      </c>
      <c r="K29" s="348">
        <f t="shared" si="3"/>
        <v>1</v>
      </c>
      <c r="L29" s="349"/>
      <c r="M29" s="350">
        <f t="shared" si="1"/>
        <v>0</v>
      </c>
      <c r="N29" s="84"/>
      <c r="O29" s="275"/>
      <c r="Q29" s="243">
        <f t="shared" si="4"/>
        <v>0</v>
      </c>
      <c r="R29" s="244">
        <v>0</v>
      </c>
      <c r="S29" s="243">
        <f t="shared" si="5"/>
        <v>0</v>
      </c>
      <c r="T29" s="245"/>
      <c r="U29" s="366"/>
      <c r="V29" s="342">
        <f t="shared" si="2"/>
        <v>0</v>
      </c>
      <c r="W29" s="333">
        <v>45593</v>
      </c>
    </row>
    <row r="30" spans="1:23" s="65" customFormat="1" x14ac:dyDescent="0.25">
      <c r="A30" s="361">
        <v>119</v>
      </c>
      <c r="B30" s="110"/>
      <c r="C30" s="111"/>
      <c r="D30" s="111"/>
      <c r="E30" s="352">
        <v>0</v>
      </c>
      <c r="F30" s="346">
        <v>0</v>
      </c>
      <c r="G30" s="346"/>
      <c r="H30" s="347"/>
      <c r="I30" s="347"/>
      <c r="J30" s="363">
        <f t="shared" si="0"/>
        <v>0</v>
      </c>
      <c r="K30" s="348">
        <f t="shared" si="3"/>
        <v>1</v>
      </c>
      <c r="L30" s="349"/>
      <c r="M30" s="350">
        <f t="shared" si="1"/>
        <v>0</v>
      </c>
      <c r="N30" s="84"/>
      <c r="O30" s="275"/>
      <c r="Q30" s="243">
        <f t="shared" si="4"/>
        <v>0</v>
      </c>
      <c r="R30" s="244">
        <v>0</v>
      </c>
      <c r="S30" s="243">
        <f t="shared" si="5"/>
        <v>0</v>
      </c>
      <c r="T30" s="245"/>
      <c r="U30" s="366"/>
      <c r="V30" s="342">
        <f t="shared" si="2"/>
        <v>0</v>
      </c>
      <c r="W30" s="333">
        <v>45651</v>
      </c>
    </row>
    <row r="31" spans="1:23" s="65" customFormat="1" x14ac:dyDescent="0.25">
      <c r="A31" s="361">
        <v>120</v>
      </c>
      <c r="B31" s="110"/>
      <c r="C31" s="111"/>
      <c r="D31" s="111"/>
      <c r="E31" s="352">
        <v>0</v>
      </c>
      <c r="F31" s="346">
        <v>0</v>
      </c>
      <c r="G31" s="346"/>
      <c r="H31" s="347"/>
      <c r="I31" s="347"/>
      <c r="J31" s="363">
        <f t="shared" si="0"/>
        <v>0</v>
      </c>
      <c r="K31" s="348">
        <f t="shared" si="3"/>
        <v>1</v>
      </c>
      <c r="L31" s="349"/>
      <c r="M31" s="350">
        <f t="shared" si="1"/>
        <v>0</v>
      </c>
      <c r="N31" s="84"/>
      <c r="O31" s="275"/>
      <c r="Q31" s="243">
        <f t="shared" si="4"/>
        <v>0</v>
      </c>
      <c r="R31" s="244">
        <v>0</v>
      </c>
      <c r="S31" s="243">
        <f t="shared" si="5"/>
        <v>0</v>
      </c>
      <c r="T31" s="245"/>
      <c r="U31" s="366"/>
      <c r="V31" s="342">
        <f t="shared" si="2"/>
        <v>0</v>
      </c>
      <c r="W31" s="333">
        <v>45652</v>
      </c>
    </row>
    <row r="32" spans="1:23" s="85" customFormat="1" ht="15" customHeight="1" x14ac:dyDescent="0.25">
      <c r="A32" s="561"/>
      <c r="B32" s="561"/>
      <c r="C32" s="561"/>
      <c r="D32" s="561"/>
      <c r="E32" s="561"/>
      <c r="F32" s="561"/>
      <c r="G32" s="561"/>
      <c r="H32" s="561"/>
      <c r="I32" s="561"/>
      <c r="J32" s="561"/>
      <c r="K32" s="561"/>
      <c r="L32" s="561"/>
      <c r="M32" s="561"/>
      <c r="O32" s="246"/>
      <c r="Q32"/>
      <c r="R32"/>
      <c r="S32"/>
      <c r="V32" s="343"/>
      <c r="W32" s="334">
        <v>45658</v>
      </c>
    </row>
    <row r="33" spans="1:23" customFormat="1" x14ac:dyDescent="0.25">
      <c r="A33" s="29"/>
      <c r="B33" s="29"/>
      <c r="D33" s="30"/>
      <c r="E33" s="30"/>
      <c r="F33" s="68"/>
      <c r="G33" s="68"/>
      <c r="H33" s="68"/>
      <c r="I33" s="68"/>
      <c r="J33" s="68"/>
      <c r="K33" s="68"/>
      <c r="L33" s="86" t="s">
        <v>111</v>
      </c>
      <c r="M33" s="87">
        <f>SUM(M12:M31)</f>
        <v>0</v>
      </c>
      <c r="O33" s="246"/>
      <c r="P33" s="86"/>
      <c r="Q33" s="89">
        <f>SUM(Q12:Q31)</f>
        <v>0</v>
      </c>
      <c r="R33" s="89">
        <f>SUM(R12:R31)</f>
        <v>0</v>
      </c>
      <c r="S33" s="66">
        <f>SUM(S12:S31)</f>
        <v>0</v>
      </c>
      <c r="W33" s="335">
        <v>45691</v>
      </c>
    </row>
    <row r="34" spans="1:23" customFormat="1" x14ac:dyDescent="0.25">
      <c r="A34" s="29"/>
      <c r="B34" s="29"/>
      <c r="D34" s="30"/>
      <c r="E34" s="30"/>
      <c r="F34" s="68"/>
      <c r="G34" s="68"/>
      <c r="H34" s="68"/>
      <c r="I34" s="68"/>
      <c r="J34" s="68"/>
      <c r="K34" s="68"/>
      <c r="L34" s="88"/>
      <c r="M34" s="29"/>
      <c r="O34" s="246"/>
      <c r="Q34" s="29"/>
      <c r="W34" s="335">
        <v>45733</v>
      </c>
    </row>
    <row r="35" spans="1:23" customFormat="1" x14ac:dyDescent="0.25">
      <c r="A35" s="29"/>
      <c r="B35" s="29"/>
      <c r="D35" s="30"/>
      <c r="E35" s="30"/>
      <c r="F35" s="68"/>
      <c r="G35" s="68"/>
      <c r="H35" s="68"/>
      <c r="I35" s="68"/>
      <c r="J35" s="68"/>
      <c r="K35" s="68"/>
      <c r="L35" s="86" t="s">
        <v>112</v>
      </c>
      <c r="M35" s="87">
        <f>M33*0.15</f>
        <v>0</v>
      </c>
      <c r="O35" s="246"/>
      <c r="Q35" s="86"/>
      <c r="R35" s="86" t="s">
        <v>112</v>
      </c>
      <c r="S35" s="87">
        <f>S33*0.15</f>
        <v>0</v>
      </c>
      <c r="W35" s="335">
        <v>45768</v>
      </c>
    </row>
    <row r="36" spans="1:23" customFormat="1" x14ac:dyDescent="0.25">
      <c r="A36" s="29"/>
      <c r="B36" s="29"/>
      <c r="D36" s="30"/>
      <c r="E36" s="30"/>
      <c r="F36" s="68"/>
      <c r="G36" s="68"/>
      <c r="H36" s="68"/>
      <c r="I36" s="68"/>
      <c r="J36" s="68"/>
      <c r="K36" s="68"/>
      <c r="L36" s="88"/>
      <c r="M36" s="29"/>
      <c r="O36" s="246"/>
      <c r="R36" s="88"/>
      <c r="S36" s="29"/>
      <c r="W36" s="335">
        <v>45782</v>
      </c>
    </row>
    <row r="37" spans="1:23" s="52" customFormat="1" x14ac:dyDescent="0.25">
      <c r="A37" s="161"/>
      <c r="B37" s="161"/>
      <c r="C37" s="56"/>
      <c r="D37" s="56"/>
      <c r="E37" s="56"/>
      <c r="F37" s="192"/>
      <c r="G37" s="192"/>
      <c r="H37" s="192"/>
      <c r="I37" s="192"/>
      <c r="J37" s="192"/>
      <c r="K37" s="192"/>
      <c r="L37" s="86" t="s">
        <v>113</v>
      </c>
      <c r="M37" s="87">
        <f>M33+M35</f>
        <v>0</v>
      </c>
      <c r="O37" s="246"/>
      <c r="P37" s="65"/>
      <c r="Q37" s="86"/>
      <c r="R37" s="86" t="s">
        <v>113</v>
      </c>
      <c r="S37" s="87">
        <f>S33+S35</f>
        <v>0</v>
      </c>
      <c r="T37" s="57"/>
      <c r="U37" s="57"/>
      <c r="V37" s="344"/>
      <c r="W37" s="336">
        <v>45810</v>
      </c>
    </row>
    <row r="38" spans="1:23" customFormat="1" x14ac:dyDescent="0.25">
      <c r="A38" s="29"/>
      <c r="B38" s="29"/>
      <c r="D38" s="30"/>
      <c r="E38" s="30"/>
      <c r="F38" s="68"/>
      <c r="G38" s="68"/>
      <c r="H38" s="68"/>
      <c r="I38" s="68"/>
      <c r="J38" s="68"/>
      <c r="K38" s="68"/>
      <c r="L38" s="30"/>
      <c r="M38" s="30" t="s">
        <v>114</v>
      </c>
      <c r="Q38" s="31"/>
      <c r="R38" s="31"/>
      <c r="S38" s="31"/>
      <c r="W38" s="335">
        <v>45873</v>
      </c>
    </row>
    <row r="39" spans="1:23" x14ac:dyDescent="0.25">
      <c r="W39" s="337">
        <v>45957</v>
      </c>
    </row>
    <row r="40" spans="1:23" x14ac:dyDescent="0.25">
      <c r="W40" s="337">
        <v>46016</v>
      </c>
    </row>
    <row r="41" spans="1:23" x14ac:dyDescent="0.25">
      <c r="W41" s="337">
        <v>46017</v>
      </c>
    </row>
    <row r="42" spans="1:23" x14ac:dyDescent="0.25">
      <c r="W42" s="337">
        <v>46023</v>
      </c>
    </row>
    <row r="43" spans="1:23" x14ac:dyDescent="0.25">
      <c r="W43" s="337">
        <v>46055</v>
      </c>
    </row>
    <row r="44" spans="1:23" x14ac:dyDescent="0.25">
      <c r="W44" s="337">
        <v>46098</v>
      </c>
    </row>
    <row r="45" spans="1:23" x14ac:dyDescent="0.25">
      <c r="W45" s="337">
        <v>46118</v>
      </c>
    </row>
    <row r="46" spans="1:23" x14ac:dyDescent="0.25">
      <c r="W46" s="337">
        <v>46146</v>
      </c>
    </row>
    <row r="47" spans="1:23" x14ac:dyDescent="0.25">
      <c r="W47" s="337">
        <v>46174</v>
      </c>
    </row>
    <row r="48" spans="1:23" x14ac:dyDescent="0.25">
      <c r="W48" s="337">
        <v>46237</v>
      </c>
    </row>
    <row r="49" spans="23:23" x14ac:dyDescent="0.25">
      <c r="W49" s="337">
        <v>46321</v>
      </c>
    </row>
    <row r="50" spans="23:23" x14ac:dyDescent="0.25">
      <c r="W50" s="337">
        <v>46381</v>
      </c>
    </row>
    <row r="51" spans="23:23" x14ac:dyDescent="0.25">
      <c r="W51" s="337">
        <v>46382</v>
      </c>
    </row>
    <row r="52" spans="23:23" x14ac:dyDescent="0.25">
      <c r="W52" s="337">
        <v>46388</v>
      </c>
    </row>
    <row r="53" spans="23:23" x14ac:dyDescent="0.25">
      <c r="W53" s="337">
        <v>46419</v>
      </c>
    </row>
    <row r="54" spans="23:23" x14ac:dyDescent="0.25">
      <c r="W54" s="337">
        <v>46463</v>
      </c>
    </row>
    <row r="55" spans="23:23" x14ac:dyDescent="0.25">
      <c r="W55" s="337">
        <v>46475</v>
      </c>
    </row>
    <row r="56" spans="23:23" x14ac:dyDescent="0.25">
      <c r="W56" s="337">
        <v>46510</v>
      </c>
    </row>
    <row r="57" spans="23:23" x14ac:dyDescent="0.25">
      <c r="W57" s="337">
        <v>46545</v>
      </c>
    </row>
    <row r="58" spans="23:23" x14ac:dyDescent="0.25">
      <c r="W58" s="337">
        <v>46601</v>
      </c>
    </row>
    <row r="59" spans="23:23" x14ac:dyDescent="0.25">
      <c r="W59" s="337">
        <v>46685</v>
      </c>
    </row>
    <row r="60" spans="23:23" x14ac:dyDescent="0.25">
      <c r="W60" s="337">
        <v>46748</v>
      </c>
    </row>
    <row r="61" spans="23:23" x14ac:dyDescent="0.25">
      <c r="W61" s="337">
        <v>46384</v>
      </c>
    </row>
    <row r="62" spans="23:23" x14ac:dyDescent="0.25">
      <c r="W62" s="337">
        <v>46755</v>
      </c>
    </row>
    <row r="63" spans="23:23" x14ac:dyDescent="0.25">
      <c r="W63" s="337">
        <v>46784</v>
      </c>
    </row>
    <row r="64" spans="23:23" x14ac:dyDescent="0.25">
      <c r="W64" s="337">
        <v>46790</v>
      </c>
    </row>
    <row r="65" spans="23:23" x14ac:dyDescent="0.25">
      <c r="W65" s="337">
        <v>46829</v>
      </c>
    </row>
    <row r="66" spans="23:23" x14ac:dyDescent="0.25">
      <c r="W66" s="337">
        <v>46860</v>
      </c>
    </row>
    <row r="67" spans="23:23" x14ac:dyDescent="0.25">
      <c r="W67" s="337">
        <v>46874</v>
      </c>
    </row>
    <row r="68" spans="23:23" x14ac:dyDescent="0.25">
      <c r="W68" s="337">
        <v>46909</v>
      </c>
    </row>
    <row r="69" spans="23:23" x14ac:dyDescent="0.25">
      <c r="W69" s="337">
        <v>46972</v>
      </c>
    </row>
    <row r="70" spans="23:23" x14ac:dyDescent="0.25">
      <c r="W70" s="337">
        <v>47056</v>
      </c>
    </row>
    <row r="71" spans="23:23" x14ac:dyDescent="0.25">
      <c r="W71" s="337">
        <v>47112</v>
      </c>
    </row>
    <row r="72" spans="23:23" x14ac:dyDescent="0.25">
      <c r="W72" s="337">
        <v>47113</v>
      </c>
    </row>
    <row r="73" spans="23:23" x14ac:dyDescent="0.25">
      <c r="W73" s="337">
        <v>47119</v>
      </c>
    </row>
    <row r="74" spans="23:23" x14ac:dyDescent="0.25">
      <c r="W74" s="337">
        <v>47150</v>
      </c>
    </row>
    <row r="75" spans="23:23" x14ac:dyDescent="0.25">
      <c r="W75" s="337">
        <v>47154</v>
      </c>
    </row>
    <row r="76" spans="23:23" x14ac:dyDescent="0.25">
      <c r="W76" s="337">
        <v>47196</v>
      </c>
    </row>
    <row r="77" spans="23:23" x14ac:dyDescent="0.25">
      <c r="W77" s="337">
        <v>47210</v>
      </c>
    </row>
    <row r="78" spans="23:23" x14ac:dyDescent="0.25">
      <c r="W78" s="337">
        <v>47245</v>
      </c>
    </row>
    <row r="79" spans="23:23" x14ac:dyDescent="0.25">
      <c r="W79" s="337">
        <v>47273</v>
      </c>
    </row>
    <row r="80" spans="23:23" x14ac:dyDescent="0.25">
      <c r="W80" s="337">
        <v>47336</v>
      </c>
    </row>
    <row r="81" spans="23:23" x14ac:dyDescent="0.25">
      <c r="W81" s="337">
        <v>47420</v>
      </c>
    </row>
    <row r="82" spans="23:23" x14ac:dyDescent="0.25">
      <c r="W82" s="337">
        <v>47477</v>
      </c>
    </row>
    <row r="83" spans="23:23" x14ac:dyDescent="0.25">
      <c r="W83" s="337">
        <v>47478</v>
      </c>
    </row>
  </sheetData>
  <sheetProtection sheet="1" objects="1" scenarios="1"/>
  <mergeCells count="7">
    <mergeCell ref="A32:M32"/>
    <mergeCell ref="A8:D8"/>
    <mergeCell ref="A7:C7"/>
    <mergeCell ref="C3:D3"/>
    <mergeCell ref="Q11:T11"/>
    <mergeCell ref="Q7:T7"/>
    <mergeCell ref="A9:D9"/>
  </mergeCells>
  <conditionalFormatting sqref="D11:I11 A11:B12 J11:M31 C12:D12 E12:E24 F12:I25 A13:D24 A25:E25 A26:I31">
    <cfRule type="expression" dxfId="16" priority="6">
      <formula>MOD(ROW(),2)=0</formula>
    </cfRule>
  </conditionalFormatting>
  <conditionalFormatting sqref="Q11">
    <cfRule type="expression" dxfId="15" priority="3">
      <formula>MOD(ROW(),2)=0</formula>
    </cfRule>
  </conditionalFormatting>
  <conditionalFormatting sqref="V11:V31">
    <cfRule type="expression" dxfId="14" priority="1">
      <formula>MOD(ROW(),2)=0</formula>
    </cfRule>
  </conditionalFormatting>
  <dataValidations xWindow="649" yWindow="474" count="11">
    <dataValidation operator="greaterThanOrEqual" allowBlank="1" showErrorMessage="1" promptTitle="Start Date" prompt="The start date is the later of:_x000a_-the date on the Task Assignment Letter; or_x000a_-the Start Date of the claim." sqref="H10" xr:uid="{CFF454A6-6801-4479-BD5D-0FC6E18AB0D6}"/>
    <dataValidation allowBlank="1" showErrorMessage="1" promptTitle="Client Ref" prompt="Insert unique client identifier to cross reference attached document." sqref="B11" xr:uid="{356613A8-1AF6-4EA9-BD1E-931BDF0C09E3}"/>
    <dataValidation allowBlank="1" showErrorMessage="1" promptTitle="Accounting Code" prompt="Where an Accounting Code is not used, please reference the Project No. as per the Letter of Offer." sqref="B10" xr:uid="{5871C36F-6E24-4A0E-8B6E-84F940CB8BEC}"/>
    <dataValidation allowBlank="1" showErrorMessage="1" promptTitle="Item No." prompt="All supporting documentation must be renamed with the pre-populated Item no. " sqref="A10" xr:uid="{06C21EFC-6AD9-4816-A0CC-29100E428333}"/>
    <dataValidation allowBlank="1" showErrorMessage="1" promptTitle="Weekly Rate" prompt="Calculated as the weekly rate of Gross Pay as per payslip" sqref="F10:G10" xr:uid="{7E2C597A-4B91-4CDD-9F19-2D19EB504873}"/>
    <dataValidation allowBlank="1" showErrorMessage="1" sqref="B12:B31 C12:D12" xr:uid="{BEAF6EF4-0C02-4A75-BFD8-E34B7A3205DC}"/>
    <dataValidation type="date" allowBlank="1" showErrorMessage="1" errorTitle="End Date" error="End date is the earlier date of:_x000a_-Task Assigment Letter_x000a_-Claim end date (Claim summary tab)" promptTitle="End Date" prompt="The End date is the earlier of:_x000a_-the date on the Task Assignment Letter; or_x000a_-the End Date of the claim (claim summary tab)." sqref="V13 V15:V31" xr:uid="{24C5CE9B-0452-4AFD-95C3-B3AFC6D35433}">
      <formula1>#REF!</formula1>
      <formula2>V10</formula2>
    </dataValidation>
    <dataValidation type="date" allowBlank="1" showErrorMessage="1" errorTitle="End Date" error="End date is the earlier date of:_x000a_-Task Assigment Letter_x000a_-Claim end date (Claim summary tab)" promptTitle="End Date" prompt="The End date is the earlier of:_x000a_-the date on the Task Assignment Letter; or_x000a_-the End Date of the claim (claim summary tab)." sqref="J11 V11" xr:uid="{44ED7E19-E472-442C-991F-DD3D7D7B6284}">
      <formula1>J8</formula1>
      <formula2>K8</formula2>
    </dataValidation>
    <dataValidation type="date" allowBlank="1" showErrorMessage="1" errorTitle="End Date" error="End date is the earlier date of:_x000a_-Task Assigment Letter_x000a_-Claim end date (Claim summary tab)" promptTitle="End Date" prompt="The End date is the earlier of:_x000a_-the date on the Task Assignment Letter; or_x000a_-the End Date of the claim (claim summary tab)." sqref="V14" xr:uid="{5C99A9C0-12A3-4388-82E4-8D60BDA07109}">
      <formula1>#REF!</formula1>
      <formula2>V10</formula2>
    </dataValidation>
    <dataValidation type="date" allowBlank="1" showErrorMessage="1" errorTitle="End Date" error="End date is the earlier date of:_x000a_-Task Assigment Letter_x000a_-Claim end date (Claim summary tab)" promptTitle="End Date" prompt="The End date is the earlier of:_x000a_-the date on the Task Assignment Letter; or_x000a_-the End Date of the claim (claim summary tab)." sqref="J12:J31 V12" xr:uid="{852BAE01-BF3E-4741-91AB-E63D82210413}">
      <formula1>J8</formula1>
      <formula2>K8</formula2>
    </dataValidation>
    <dataValidation type="list" allowBlank="1" showInputMessage="1" showErrorMessage="1" sqref="G11:G31" xr:uid="{EB094FE7-D571-4852-99AB-A25DD32BF271}">
      <formula1>"Monthly, Fortnightly, Weekly"</formula1>
    </dataValidation>
  </dataValidations>
  <pageMargins left="0.23622047244094491" right="0.23622047244094491" top="0.74803149606299213" bottom="0.74803149606299213" header="0.31496062992125984" footer="0.31496062992125984"/>
  <pageSetup paperSize="9" scale="10" fitToWidth="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6154B-FA2D-4437-A625-8C27FC39E532}">
  <sheetPr>
    <tabColor rgb="FFF7F9FC"/>
  </sheetPr>
  <dimension ref="A1:DU184"/>
  <sheetViews>
    <sheetView showRowColHeaders="0" zoomScaleNormal="100" workbookViewId="0">
      <selection activeCell="P184" sqref="P184"/>
    </sheetView>
  </sheetViews>
  <sheetFormatPr defaultColWidth="9.140625" defaultRowHeight="15" x14ac:dyDescent="0.25"/>
  <cols>
    <col min="1" max="1" width="6.7109375" style="102" customWidth="1"/>
    <col min="2" max="2" width="18.7109375" style="102" customWidth="1"/>
    <col min="3" max="3" width="23.28515625" style="102" customWidth="1"/>
    <col min="4" max="4" width="50.7109375" style="102" customWidth="1"/>
    <col min="5" max="7" width="14.7109375" style="103" customWidth="1"/>
    <col min="8" max="11" width="14.7109375" style="102" customWidth="1"/>
    <col min="12" max="12" width="1.85546875" style="102" customWidth="1"/>
    <col min="13" max="13" width="2.7109375" style="102" customWidth="1"/>
    <col min="14" max="14" width="1.85546875" style="102" customWidth="1"/>
    <col min="15" max="17" width="14.7109375" style="102" customWidth="1"/>
    <col min="18" max="18" width="30.7109375" style="102" customWidth="1"/>
    <col min="19" max="25" width="11.28515625" style="102" customWidth="1"/>
    <col min="26" max="16384" width="9.140625" style="102"/>
  </cols>
  <sheetData>
    <row r="1" spans="1:125" ht="177" customHeight="1" thickBot="1" x14ac:dyDescent="0.3">
      <c r="A1" s="194"/>
      <c r="B1" s="194"/>
      <c r="C1" s="194"/>
      <c r="F1" s="207"/>
    </row>
    <row r="2" spans="1:125" ht="10.5" customHeight="1" x14ac:dyDescent="0.25"/>
    <row r="3" spans="1:125" s="108" customFormat="1" ht="19.899999999999999" customHeight="1" x14ac:dyDescent="0.25">
      <c r="A3" s="122"/>
      <c r="B3" s="379" t="s">
        <v>84</v>
      </c>
      <c r="C3" s="597">
        <f>Checklist!C6</f>
        <v>0</v>
      </c>
      <c r="D3" s="471"/>
      <c r="E3" s="104"/>
      <c r="F3" s="201"/>
      <c r="G3" s="200"/>
      <c r="H3" s="200"/>
      <c r="I3" s="200"/>
      <c r="J3" s="200"/>
      <c r="K3" s="200"/>
    </row>
    <row r="4" spans="1:125" s="108" customFormat="1" ht="19.899999999999999" customHeight="1" x14ac:dyDescent="0.25">
      <c r="A4" s="122"/>
      <c r="B4" s="379" t="s">
        <v>85</v>
      </c>
      <c r="C4" s="380">
        <f>Checklist!C7</f>
        <v>0</v>
      </c>
      <c r="D4" s="585"/>
      <c r="E4" s="586"/>
      <c r="F4" s="200"/>
      <c r="G4" s="200"/>
      <c r="H4" s="200"/>
      <c r="I4" s="200"/>
      <c r="J4" s="200"/>
      <c r="K4" s="200"/>
    </row>
    <row r="5" spans="1:125" s="108" customFormat="1" ht="19.899999999999999" customHeight="1" x14ac:dyDescent="0.25">
      <c r="A5" s="122"/>
      <c r="B5" s="379" t="s">
        <v>86</v>
      </c>
      <c r="C5" s="383">
        <f>Checklist!C8</f>
        <v>0</v>
      </c>
      <c r="D5" s="384"/>
      <c r="E5" s="385"/>
      <c r="F5" s="200"/>
      <c r="G5" s="200"/>
      <c r="H5" s="200"/>
      <c r="I5" s="200"/>
      <c r="J5" s="200"/>
      <c r="K5" s="200"/>
    </row>
    <row r="6" spans="1:125" ht="15" customHeight="1" x14ac:dyDescent="0.25">
      <c r="D6" s="104"/>
      <c r="E6" s="105"/>
      <c r="I6" s="103"/>
      <c r="M6" s="106"/>
      <c r="N6" s="106"/>
      <c r="O6" s="106"/>
    </row>
    <row r="7" spans="1:125" s="31" customFormat="1" ht="25.5" customHeight="1" x14ac:dyDescent="0.25">
      <c r="A7" s="595" t="s">
        <v>115</v>
      </c>
      <c r="B7" s="596"/>
      <c r="C7" s="596"/>
      <c r="D7" s="596"/>
      <c r="E7" s="596"/>
      <c r="F7" s="596"/>
      <c r="G7" s="596"/>
      <c r="H7" s="596"/>
      <c r="I7" s="596"/>
      <c r="J7" s="596"/>
      <c r="K7" s="596"/>
      <c r="L7" s="386"/>
      <c r="M7" s="364"/>
      <c r="N7" s="386"/>
      <c r="O7" s="477" t="s">
        <v>88</v>
      </c>
      <c r="P7" s="571"/>
      <c r="Q7" s="571"/>
      <c r="R7" s="571"/>
      <c r="S7" s="109"/>
      <c r="T7" s="108"/>
      <c r="U7" s="108"/>
      <c r="V7" s="108"/>
      <c r="W7" s="108"/>
      <c r="X7" s="108"/>
      <c r="Y7" s="108"/>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row>
    <row r="8" spans="1:125" s="31" customFormat="1" ht="50.25" customHeight="1" x14ac:dyDescent="0.25">
      <c r="A8" s="582" t="s">
        <v>282</v>
      </c>
      <c r="B8" s="583"/>
      <c r="C8" s="488"/>
      <c r="D8" s="488"/>
      <c r="E8" s="488"/>
      <c r="F8" s="488"/>
      <c r="G8" s="488"/>
      <c r="H8" s="488"/>
      <c r="I8" s="584"/>
      <c r="J8" s="387"/>
      <c r="K8" s="388"/>
      <c r="L8" s="386"/>
      <c r="M8" s="364"/>
      <c r="N8" s="386"/>
      <c r="O8" s="389"/>
      <c r="P8" s="109"/>
      <c r="Q8" s="109"/>
      <c r="R8" s="109"/>
      <c r="S8" s="109"/>
      <c r="T8" s="109"/>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row>
    <row r="9" spans="1:125" s="46" customFormat="1" ht="60" customHeight="1" x14ac:dyDescent="0.25">
      <c r="A9" s="360" t="s">
        <v>91</v>
      </c>
      <c r="B9" s="369" t="s">
        <v>116</v>
      </c>
      <c r="C9" s="369" t="s">
        <v>93</v>
      </c>
      <c r="D9" s="369" t="s">
        <v>117</v>
      </c>
      <c r="E9" s="369" t="s">
        <v>118</v>
      </c>
      <c r="F9" s="369" t="s">
        <v>119</v>
      </c>
      <c r="G9" s="369" t="s">
        <v>120</v>
      </c>
      <c r="H9" s="369" t="s">
        <v>121</v>
      </c>
      <c r="I9" s="369" t="s">
        <v>122</v>
      </c>
      <c r="J9" s="369" t="s">
        <v>123</v>
      </c>
      <c r="K9" s="369" t="s">
        <v>124</v>
      </c>
      <c r="L9" s="390"/>
      <c r="M9" s="391"/>
      <c r="N9" s="390"/>
      <c r="O9" s="256" t="s">
        <v>99</v>
      </c>
      <c r="P9" s="256" t="s">
        <v>125</v>
      </c>
      <c r="Q9" s="256" t="s">
        <v>101</v>
      </c>
      <c r="R9" s="392" t="s">
        <v>102</v>
      </c>
      <c r="S9" s="211"/>
      <c r="T9" s="393"/>
      <c r="U9" s="393"/>
      <c r="V9" s="393"/>
      <c r="W9" s="393"/>
      <c r="X9" s="393"/>
      <c r="Y9" s="393"/>
      <c r="Z9" s="393"/>
      <c r="AA9" s="393"/>
      <c r="AB9" s="393"/>
      <c r="AC9" s="393"/>
      <c r="AD9" s="393"/>
      <c r="AE9" s="393"/>
      <c r="AF9" s="393"/>
      <c r="AG9" s="393"/>
      <c r="AH9" s="393"/>
      <c r="AI9" s="393"/>
      <c r="AJ9" s="393"/>
      <c r="AK9" s="393"/>
      <c r="AL9" s="393"/>
      <c r="AM9" s="393"/>
      <c r="AN9" s="393"/>
      <c r="AO9" s="393"/>
      <c r="AP9" s="393"/>
      <c r="AQ9" s="393"/>
      <c r="AR9" s="393"/>
      <c r="AS9" s="393"/>
      <c r="AT9" s="393"/>
      <c r="AU9" s="393"/>
      <c r="AV9" s="393"/>
      <c r="AW9" s="393"/>
      <c r="AX9" s="393"/>
      <c r="AY9" s="393"/>
      <c r="AZ9" s="393"/>
      <c r="BA9" s="393"/>
      <c r="BB9" s="393"/>
      <c r="BC9" s="393"/>
      <c r="BD9" s="393"/>
      <c r="BE9" s="393"/>
      <c r="BF9" s="393"/>
      <c r="BG9" s="393"/>
      <c r="BH9" s="393"/>
      <c r="BI9" s="393"/>
      <c r="BJ9" s="393"/>
      <c r="BK9" s="393"/>
      <c r="BL9" s="393"/>
      <c r="BM9" s="393"/>
      <c r="BN9" s="393"/>
      <c r="BO9" s="393"/>
      <c r="BP9" s="393"/>
      <c r="BQ9" s="393"/>
      <c r="BR9" s="393"/>
      <c r="BS9" s="393"/>
      <c r="BT9" s="393"/>
      <c r="BU9" s="393"/>
      <c r="BV9" s="393"/>
      <c r="BW9" s="393"/>
      <c r="BX9" s="393"/>
      <c r="BY9" s="393"/>
      <c r="BZ9" s="393"/>
      <c r="CA9" s="393"/>
      <c r="CB9" s="393"/>
      <c r="CC9" s="393"/>
      <c r="CD9" s="393"/>
      <c r="CE9" s="393"/>
      <c r="CF9" s="393"/>
      <c r="CG9" s="393"/>
      <c r="CH9" s="393"/>
      <c r="CI9" s="393"/>
      <c r="CJ9" s="393"/>
      <c r="CK9" s="393"/>
      <c r="CL9" s="393"/>
      <c r="CM9" s="393"/>
      <c r="CN9" s="393"/>
      <c r="CO9" s="393"/>
      <c r="CP9" s="393"/>
      <c r="CQ9" s="393"/>
      <c r="CR9" s="393"/>
      <c r="CS9" s="393"/>
      <c r="CT9" s="393"/>
      <c r="CU9" s="393"/>
      <c r="CV9" s="393"/>
      <c r="CW9" s="393"/>
      <c r="CX9" s="393"/>
      <c r="CY9" s="393"/>
      <c r="CZ9" s="393"/>
      <c r="DA9" s="393"/>
      <c r="DB9" s="393"/>
      <c r="DC9" s="393"/>
      <c r="DD9" s="393"/>
      <c r="DE9" s="393"/>
      <c r="DF9" s="393"/>
      <c r="DG9" s="393"/>
      <c r="DH9" s="393"/>
      <c r="DI9" s="393"/>
      <c r="DJ9" s="393"/>
      <c r="DK9" s="393"/>
      <c r="DL9" s="393"/>
      <c r="DM9" s="393"/>
      <c r="DN9" s="393"/>
      <c r="DO9" s="393"/>
      <c r="DP9" s="393"/>
      <c r="DQ9" s="393"/>
      <c r="DR9" s="393"/>
      <c r="DS9" s="393"/>
      <c r="DT9" s="393"/>
      <c r="DU9" s="393"/>
    </row>
    <row r="10" spans="1:125" s="68" customFormat="1" ht="24.75" customHeight="1" x14ac:dyDescent="0.25">
      <c r="A10" s="394">
        <v>200</v>
      </c>
      <c r="B10" s="394" t="s">
        <v>104</v>
      </c>
      <c r="C10" s="401" t="s">
        <v>105</v>
      </c>
      <c r="D10" s="395" t="s">
        <v>126</v>
      </c>
      <c r="E10" s="396" t="s">
        <v>127</v>
      </c>
      <c r="F10" s="397">
        <v>350</v>
      </c>
      <c r="G10" s="398">
        <v>46027</v>
      </c>
      <c r="H10" s="399">
        <v>0.375</v>
      </c>
      <c r="I10" s="398">
        <v>46030</v>
      </c>
      <c r="J10" s="399">
        <v>0.79166666666666663</v>
      </c>
      <c r="K10" s="397">
        <v>660</v>
      </c>
      <c r="L10" s="400"/>
      <c r="M10" s="391"/>
      <c r="N10" s="400"/>
      <c r="O10" s="572"/>
      <c r="P10" s="567"/>
      <c r="Q10" s="567"/>
      <c r="R10" s="567"/>
      <c r="S10" s="21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1"/>
      <c r="CF10" s="121"/>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row>
    <row r="11" spans="1:125" s="68" customFormat="1" ht="24.75" hidden="1" customHeight="1" x14ac:dyDescent="0.25">
      <c r="A11" s="265"/>
      <c r="B11" s="265"/>
      <c r="C11" s="265"/>
      <c r="D11" s="270"/>
      <c r="E11" s="250"/>
      <c r="F11" s="252"/>
      <c r="G11" s="253"/>
      <c r="H11" s="254"/>
      <c r="I11" s="253"/>
      <c r="J11" s="254"/>
      <c r="K11" s="252"/>
      <c r="L11" s="209"/>
      <c r="M11" s="274"/>
      <c r="N11" s="209"/>
      <c r="O11" s="251"/>
      <c r="P11" s="242"/>
      <c r="Q11" s="242"/>
      <c r="R11" s="242"/>
      <c r="S11" s="21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1"/>
      <c r="BB11" s="121"/>
      <c r="BC11" s="121"/>
      <c r="BD11" s="121"/>
      <c r="BE11" s="121"/>
      <c r="BF11" s="121"/>
      <c r="BG11" s="121"/>
      <c r="BH11" s="121"/>
      <c r="BI11" s="121"/>
      <c r="BJ11" s="121"/>
      <c r="BK11" s="121"/>
      <c r="BL11" s="121"/>
      <c r="BM11" s="121"/>
      <c r="BN11" s="121"/>
      <c r="BO11" s="121"/>
      <c r="BP11" s="121"/>
      <c r="BQ11" s="121"/>
      <c r="BR11" s="121"/>
      <c r="BS11" s="121"/>
      <c r="BT11" s="121"/>
      <c r="BU11" s="121"/>
      <c r="BV11" s="121"/>
      <c r="BW11" s="121"/>
      <c r="BX11" s="121"/>
      <c r="BY11" s="121"/>
      <c r="BZ11" s="121"/>
      <c r="CA11" s="121"/>
      <c r="CB11" s="121"/>
      <c r="CC11" s="121"/>
      <c r="CD11" s="121"/>
      <c r="CE11" s="121"/>
      <c r="CF11" s="121"/>
      <c r="CG11" s="121"/>
      <c r="CH11" s="121"/>
      <c r="CI11" s="121"/>
      <c r="CJ11" s="121"/>
      <c r="CK11" s="121"/>
      <c r="CL11" s="121"/>
      <c r="CM11" s="121"/>
      <c r="CN11" s="121"/>
      <c r="CO11" s="121"/>
      <c r="CP11" s="121"/>
      <c r="CQ11" s="121"/>
      <c r="CR11" s="121"/>
      <c r="CS11" s="121"/>
      <c r="CT11" s="121"/>
      <c r="CU11" s="121"/>
      <c r="CV11" s="121"/>
      <c r="CW11" s="121"/>
      <c r="CX11" s="121"/>
      <c r="CY11" s="121"/>
      <c r="CZ11" s="121"/>
      <c r="DA11" s="121"/>
      <c r="DB11" s="121"/>
      <c r="DC11" s="121"/>
      <c r="DD11" s="121"/>
      <c r="DE11" s="121"/>
      <c r="DF11" s="121"/>
      <c r="DG11" s="121"/>
      <c r="DH11" s="121"/>
      <c r="DI11" s="121"/>
      <c r="DJ11" s="121"/>
      <c r="DK11" s="121"/>
      <c r="DL11" s="121"/>
      <c r="DM11" s="121"/>
      <c r="DN11" s="121"/>
      <c r="DO11" s="121"/>
      <c r="DP11" s="121"/>
      <c r="DQ11" s="121"/>
      <c r="DR11" s="121"/>
      <c r="DS11" s="121"/>
      <c r="DT11" s="121"/>
      <c r="DU11" s="121"/>
    </row>
    <row r="12" spans="1:125" s="31" customFormat="1" ht="14.25" customHeight="1" x14ac:dyDescent="0.25">
      <c r="A12" s="110">
        <v>201</v>
      </c>
      <c r="B12" s="110"/>
      <c r="C12" s="111"/>
      <c r="D12" s="111"/>
      <c r="E12" s="255"/>
      <c r="F12" s="112">
        <v>0</v>
      </c>
      <c r="G12" s="113"/>
      <c r="H12" s="205"/>
      <c r="I12" s="113"/>
      <c r="J12" s="205"/>
      <c r="K12" s="126">
        <f t="shared" ref="K12:K31" si="0">IF($I12=0,0,IF(($I12-$G12)&gt;=1,($I12-$G12)*200,60))</f>
        <v>0</v>
      </c>
      <c r="L12" s="135"/>
      <c r="M12" s="275"/>
      <c r="N12" s="135"/>
      <c r="O12" s="257">
        <f t="shared" ref="O12:O31" si="1">K12+F12</f>
        <v>0</v>
      </c>
      <c r="P12" s="258"/>
      <c r="Q12" s="259">
        <f>O12-P12</f>
        <v>0</v>
      </c>
      <c r="R12" s="260"/>
      <c r="S12" s="95"/>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row>
    <row r="13" spans="1:125" s="31" customFormat="1" ht="14.25" customHeight="1" x14ac:dyDescent="0.25">
      <c r="A13" s="110">
        <v>202</v>
      </c>
      <c r="B13" s="110"/>
      <c r="C13" s="111"/>
      <c r="D13" s="111"/>
      <c r="E13" s="255"/>
      <c r="F13" s="112">
        <v>0</v>
      </c>
      <c r="G13" s="113"/>
      <c r="H13" s="205"/>
      <c r="I13" s="113"/>
      <c r="J13" s="205"/>
      <c r="K13" s="126">
        <f t="shared" si="0"/>
        <v>0</v>
      </c>
      <c r="L13" s="135"/>
      <c r="M13" s="275"/>
      <c r="N13" s="135"/>
      <c r="O13" s="257">
        <f t="shared" si="1"/>
        <v>0</v>
      </c>
      <c r="P13" s="258"/>
      <c r="Q13" s="259">
        <f t="shared" ref="Q13:Q31" si="2">O13-P13</f>
        <v>0</v>
      </c>
      <c r="R13" s="260"/>
      <c r="S13" s="95"/>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c r="DS13" s="108"/>
      <c r="DT13" s="108"/>
      <c r="DU13" s="108"/>
    </row>
    <row r="14" spans="1:125" s="31" customFormat="1" ht="14.25" customHeight="1" x14ac:dyDescent="0.25">
      <c r="A14" s="110">
        <v>203</v>
      </c>
      <c r="B14" s="110"/>
      <c r="C14" s="111"/>
      <c r="D14" s="111"/>
      <c r="E14" s="255"/>
      <c r="F14" s="112">
        <v>0</v>
      </c>
      <c r="G14" s="113"/>
      <c r="H14" s="205"/>
      <c r="I14" s="113"/>
      <c r="J14" s="205"/>
      <c r="K14" s="126">
        <f t="shared" si="0"/>
        <v>0</v>
      </c>
      <c r="L14" s="136"/>
      <c r="M14" s="246"/>
      <c r="N14" s="136"/>
      <c r="O14" s="257">
        <f t="shared" si="1"/>
        <v>0</v>
      </c>
      <c r="P14" s="258"/>
      <c r="Q14" s="259">
        <f t="shared" si="2"/>
        <v>0</v>
      </c>
      <c r="R14" s="260"/>
      <c r="S14" s="95"/>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row>
    <row r="15" spans="1:125" s="31" customFormat="1" ht="14.25" customHeight="1" x14ac:dyDescent="0.25">
      <c r="A15" s="110">
        <v>204</v>
      </c>
      <c r="B15" s="110"/>
      <c r="C15" s="111"/>
      <c r="D15" s="111"/>
      <c r="E15" s="255"/>
      <c r="F15" s="112">
        <v>0</v>
      </c>
      <c r="G15" s="113"/>
      <c r="H15" s="205"/>
      <c r="I15" s="113"/>
      <c r="J15" s="205"/>
      <c r="K15" s="126">
        <f t="shared" si="0"/>
        <v>0</v>
      </c>
      <c r="L15" s="136"/>
      <c r="M15" s="246"/>
      <c r="N15" s="136"/>
      <c r="O15" s="257">
        <f t="shared" si="1"/>
        <v>0</v>
      </c>
      <c r="P15" s="258"/>
      <c r="Q15" s="259">
        <f t="shared" si="2"/>
        <v>0</v>
      </c>
      <c r="R15" s="260"/>
      <c r="S15" s="95"/>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8"/>
    </row>
    <row r="16" spans="1:125" s="31" customFormat="1" ht="14.25" customHeight="1" x14ac:dyDescent="0.25">
      <c r="A16" s="110">
        <v>205</v>
      </c>
      <c r="B16" s="110"/>
      <c r="C16" s="111"/>
      <c r="D16" s="111"/>
      <c r="E16" s="255"/>
      <c r="F16" s="112">
        <v>0</v>
      </c>
      <c r="G16" s="113"/>
      <c r="H16" s="205"/>
      <c r="I16" s="113"/>
      <c r="J16" s="205"/>
      <c r="K16" s="126">
        <f t="shared" si="0"/>
        <v>0</v>
      </c>
      <c r="L16" s="136"/>
      <c r="M16" s="246"/>
      <c r="N16" s="136"/>
      <c r="O16" s="257">
        <f t="shared" si="1"/>
        <v>0</v>
      </c>
      <c r="P16" s="258"/>
      <c r="Q16" s="259">
        <f t="shared" si="2"/>
        <v>0</v>
      </c>
      <c r="R16" s="260"/>
      <c r="S16" s="95"/>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8"/>
    </row>
    <row r="17" spans="1:125" s="31" customFormat="1" ht="14.25" customHeight="1" x14ac:dyDescent="0.25">
      <c r="A17" s="110">
        <v>206</v>
      </c>
      <c r="B17" s="110"/>
      <c r="C17" s="111"/>
      <c r="D17" s="111"/>
      <c r="E17" s="255"/>
      <c r="F17" s="112">
        <v>0</v>
      </c>
      <c r="G17" s="113"/>
      <c r="H17" s="205"/>
      <c r="I17" s="113"/>
      <c r="J17" s="205"/>
      <c r="K17" s="126">
        <f t="shared" si="0"/>
        <v>0</v>
      </c>
      <c r="L17" s="136"/>
      <c r="M17" s="246"/>
      <c r="N17" s="136"/>
      <c r="O17" s="257">
        <f t="shared" si="1"/>
        <v>0</v>
      </c>
      <c r="P17" s="258"/>
      <c r="Q17" s="259">
        <f t="shared" si="2"/>
        <v>0</v>
      </c>
      <c r="R17" s="260"/>
      <c r="S17" s="95"/>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row>
    <row r="18" spans="1:125" s="31" customFormat="1" ht="14.25" customHeight="1" x14ac:dyDescent="0.25">
      <c r="A18" s="110">
        <v>207</v>
      </c>
      <c r="B18" s="110"/>
      <c r="C18" s="111"/>
      <c r="D18" s="111"/>
      <c r="E18" s="255"/>
      <c r="F18" s="112">
        <v>0</v>
      </c>
      <c r="G18" s="113"/>
      <c r="H18" s="205"/>
      <c r="I18" s="113"/>
      <c r="J18" s="205"/>
      <c r="K18" s="126">
        <f t="shared" si="0"/>
        <v>0</v>
      </c>
      <c r="L18" s="136"/>
      <c r="M18" s="246"/>
      <c r="N18" s="136"/>
      <c r="O18" s="257">
        <f t="shared" si="1"/>
        <v>0</v>
      </c>
      <c r="P18" s="258"/>
      <c r="Q18" s="259">
        <f t="shared" si="2"/>
        <v>0</v>
      </c>
      <c r="R18" s="260"/>
      <c r="S18" s="95"/>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8"/>
      <c r="DD18" s="108"/>
      <c r="DE18" s="108"/>
      <c r="DF18" s="108"/>
      <c r="DG18" s="108"/>
      <c r="DH18" s="108"/>
      <c r="DI18" s="108"/>
      <c r="DJ18" s="108"/>
      <c r="DK18" s="108"/>
      <c r="DL18" s="108"/>
      <c r="DM18" s="108"/>
      <c r="DN18" s="108"/>
      <c r="DO18" s="108"/>
      <c r="DP18" s="108"/>
      <c r="DQ18" s="108"/>
      <c r="DR18" s="108"/>
      <c r="DS18" s="108"/>
      <c r="DT18" s="108"/>
      <c r="DU18" s="108"/>
    </row>
    <row r="19" spans="1:125" s="31" customFormat="1" ht="14.25" customHeight="1" x14ac:dyDescent="0.25">
      <c r="A19" s="110">
        <v>208</v>
      </c>
      <c r="B19" s="110"/>
      <c r="C19" s="111"/>
      <c r="D19" s="111"/>
      <c r="E19" s="255"/>
      <c r="F19" s="112">
        <v>0</v>
      </c>
      <c r="G19" s="113"/>
      <c r="H19" s="205"/>
      <c r="I19" s="113"/>
      <c r="J19" s="205"/>
      <c r="K19" s="126">
        <f t="shared" si="0"/>
        <v>0</v>
      </c>
      <c r="L19" s="136"/>
      <c r="M19" s="246"/>
      <c r="N19" s="136"/>
      <c r="O19" s="257">
        <f t="shared" si="1"/>
        <v>0</v>
      </c>
      <c r="P19" s="258"/>
      <c r="Q19" s="259">
        <f t="shared" si="2"/>
        <v>0</v>
      </c>
      <c r="R19" s="260"/>
      <c r="S19" s="95"/>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c r="CO19" s="108"/>
      <c r="CP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c r="DR19" s="108"/>
      <c r="DS19" s="108"/>
      <c r="DT19" s="108"/>
      <c r="DU19" s="108"/>
    </row>
    <row r="20" spans="1:125" s="31" customFormat="1" ht="14.25" customHeight="1" x14ac:dyDescent="0.25">
      <c r="A20" s="110">
        <v>209</v>
      </c>
      <c r="B20" s="110"/>
      <c r="C20" s="111"/>
      <c r="D20" s="111"/>
      <c r="E20" s="255"/>
      <c r="F20" s="112">
        <v>0</v>
      </c>
      <c r="G20" s="113"/>
      <c r="H20" s="205"/>
      <c r="I20" s="113"/>
      <c r="J20" s="205"/>
      <c r="K20" s="126">
        <f t="shared" si="0"/>
        <v>0</v>
      </c>
      <c r="L20" s="136"/>
      <c r="M20" s="246"/>
      <c r="N20" s="136"/>
      <c r="O20" s="257">
        <f t="shared" si="1"/>
        <v>0</v>
      </c>
      <c r="P20" s="258"/>
      <c r="Q20" s="259">
        <f t="shared" si="2"/>
        <v>0</v>
      </c>
      <c r="R20" s="260"/>
      <c r="S20" s="95"/>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c r="CO20" s="108"/>
      <c r="CP20" s="108"/>
      <c r="CQ20" s="108"/>
      <c r="CR20" s="108"/>
      <c r="CS20" s="108"/>
      <c r="CT20" s="108"/>
      <c r="CU20" s="108"/>
      <c r="CV20" s="108"/>
      <c r="CW20" s="108"/>
      <c r="CX20" s="108"/>
      <c r="CY20" s="108"/>
      <c r="CZ20" s="108"/>
      <c r="DA20" s="108"/>
      <c r="DB20" s="108"/>
      <c r="DC20" s="108"/>
      <c r="DD20" s="108"/>
      <c r="DE20" s="108"/>
      <c r="DF20" s="108"/>
      <c r="DG20" s="108"/>
      <c r="DH20" s="108"/>
      <c r="DI20" s="108"/>
      <c r="DJ20" s="108"/>
      <c r="DK20" s="108"/>
      <c r="DL20" s="108"/>
      <c r="DM20" s="108"/>
      <c r="DN20" s="108"/>
      <c r="DO20" s="108"/>
      <c r="DP20" s="108"/>
      <c r="DQ20" s="108"/>
      <c r="DR20" s="108"/>
      <c r="DS20" s="108"/>
      <c r="DT20" s="108"/>
      <c r="DU20" s="108"/>
    </row>
    <row r="21" spans="1:125" s="31" customFormat="1" ht="14.25" customHeight="1" x14ac:dyDescent="0.25">
      <c r="A21" s="110">
        <v>210</v>
      </c>
      <c r="B21" s="110"/>
      <c r="C21" s="111"/>
      <c r="D21" s="111"/>
      <c r="E21" s="255"/>
      <c r="F21" s="112">
        <v>0</v>
      </c>
      <c r="G21" s="113"/>
      <c r="H21" s="205"/>
      <c r="I21" s="113"/>
      <c r="J21" s="205"/>
      <c r="K21" s="126">
        <f t="shared" si="0"/>
        <v>0</v>
      </c>
      <c r="L21" s="136"/>
      <c r="M21" s="246"/>
      <c r="N21" s="136"/>
      <c r="O21" s="257">
        <f t="shared" si="1"/>
        <v>0</v>
      </c>
      <c r="P21" s="258"/>
      <c r="Q21" s="259">
        <f t="shared" si="2"/>
        <v>0</v>
      </c>
      <c r="R21" s="260"/>
      <c r="S21" s="95"/>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08"/>
      <c r="DI21" s="108"/>
      <c r="DJ21" s="108"/>
      <c r="DK21" s="108"/>
      <c r="DL21" s="108"/>
      <c r="DM21" s="108"/>
      <c r="DN21" s="108"/>
      <c r="DO21" s="108"/>
      <c r="DP21" s="108"/>
      <c r="DQ21" s="108"/>
      <c r="DR21" s="108"/>
      <c r="DS21" s="108"/>
      <c r="DT21" s="108"/>
      <c r="DU21" s="108"/>
    </row>
    <row r="22" spans="1:125" s="31" customFormat="1" ht="14.25" customHeight="1" x14ac:dyDescent="0.25">
      <c r="A22" s="110">
        <v>211</v>
      </c>
      <c r="B22" s="110"/>
      <c r="C22" s="111"/>
      <c r="D22" s="111"/>
      <c r="E22" s="255"/>
      <c r="F22" s="112">
        <v>0</v>
      </c>
      <c r="G22" s="113"/>
      <c r="H22" s="205"/>
      <c r="I22" s="113"/>
      <c r="J22" s="205"/>
      <c r="K22" s="126">
        <f t="shared" si="0"/>
        <v>0</v>
      </c>
      <c r="L22" s="136"/>
      <c r="M22" s="246"/>
      <c r="N22" s="136"/>
      <c r="O22" s="257">
        <f t="shared" si="1"/>
        <v>0</v>
      </c>
      <c r="P22" s="258"/>
      <c r="Q22" s="259">
        <f t="shared" si="2"/>
        <v>0</v>
      </c>
      <c r="R22" s="260"/>
      <c r="S22" s="95"/>
      <c r="T22" s="108"/>
      <c r="U22" s="108"/>
      <c r="V22" s="108"/>
      <c r="W22" s="108"/>
      <c r="X22" s="108"/>
      <c r="Y22" s="108"/>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row>
    <row r="23" spans="1:125" s="31" customFormat="1" ht="14.25" customHeight="1" x14ac:dyDescent="0.25">
      <c r="A23" s="110">
        <v>212</v>
      </c>
      <c r="B23" s="110"/>
      <c r="C23" s="111"/>
      <c r="D23" s="111"/>
      <c r="E23" s="255"/>
      <c r="F23" s="112">
        <v>0</v>
      </c>
      <c r="G23" s="113"/>
      <c r="H23" s="205"/>
      <c r="I23" s="113"/>
      <c r="J23" s="205"/>
      <c r="K23" s="126">
        <f t="shared" si="0"/>
        <v>0</v>
      </c>
      <c r="L23" s="136"/>
      <c r="M23" s="246"/>
      <c r="N23" s="136"/>
      <c r="O23" s="257">
        <f t="shared" si="1"/>
        <v>0</v>
      </c>
      <c r="P23" s="258"/>
      <c r="Q23" s="259">
        <f t="shared" si="2"/>
        <v>0</v>
      </c>
      <c r="R23" s="260"/>
      <c r="S23" s="95"/>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s="108"/>
      <c r="DE23" s="108"/>
      <c r="DF23" s="108"/>
      <c r="DG23" s="108"/>
      <c r="DH23" s="108"/>
      <c r="DI23" s="108"/>
      <c r="DJ23" s="108"/>
      <c r="DK23" s="108"/>
      <c r="DL23" s="108"/>
      <c r="DM23" s="108"/>
      <c r="DN23" s="108"/>
      <c r="DO23" s="108"/>
      <c r="DP23" s="108"/>
      <c r="DQ23" s="108"/>
      <c r="DR23" s="108"/>
      <c r="DS23" s="108"/>
      <c r="DT23" s="108"/>
      <c r="DU23" s="108"/>
    </row>
    <row r="24" spans="1:125" s="31" customFormat="1" ht="14.25" customHeight="1" x14ac:dyDescent="0.25">
      <c r="A24" s="110">
        <v>213</v>
      </c>
      <c r="B24" s="110"/>
      <c r="C24" s="111"/>
      <c r="D24" s="111"/>
      <c r="E24" s="255"/>
      <c r="F24" s="112">
        <v>0</v>
      </c>
      <c r="G24" s="113"/>
      <c r="H24" s="205"/>
      <c r="I24" s="113"/>
      <c r="J24" s="205"/>
      <c r="K24" s="126">
        <f t="shared" si="0"/>
        <v>0</v>
      </c>
      <c r="L24" s="136"/>
      <c r="M24" s="246"/>
      <c r="N24" s="136"/>
      <c r="O24" s="257">
        <f t="shared" si="1"/>
        <v>0</v>
      </c>
      <c r="P24" s="258"/>
      <c r="Q24" s="259">
        <f t="shared" si="2"/>
        <v>0</v>
      </c>
      <c r="R24" s="260"/>
      <c r="S24" s="95"/>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c r="DR24" s="108"/>
      <c r="DS24" s="108"/>
      <c r="DT24" s="108"/>
      <c r="DU24" s="108"/>
    </row>
    <row r="25" spans="1:125" s="31" customFormat="1" ht="14.25" customHeight="1" x14ac:dyDescent="0.25">
      <c r="A25" s="110">
        <v>214</v>
      </c>
      <c r="B25" s="110"/>
      <c r="C25" s="111"/>
      <c r="D25" s="111"/>
      <c r="E25" s="255"/>
      <c r="F25" s="112">
        <v>0</v>
      </c>
      <c r="G25" s="113"/>
      <c r="H25" s="205"/>
      <c r="I25" s="113"/>
      <c r="J25" s="205"/>
      <c r="K25" s="126">
        <f t="shared" si="0"/>
        <v>0</v>
      </c>
      <c r="L25" s="136"/>
      <c r="M25" s="246"/>
      <c r="N25" s="136"/>
      <c r="O25" s="257">
        <f t="shared" si="1"/>
        <v>0</v>
      </c>
      <c r="P25" s="258"/>
      <c r="Q25" s="259">
        <f t="shared" si="2"/>
        <v>0</v>
      </c>
      <c r="R25" s="260"/>
      <c r="S25" s="95"/>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c r="DS25" s="108"/>
      <c r="DT25" s="108"/>
      <c r="DU25" s="108"/>
    </row>
    <row r="26" spans="1:125" s="31" customFormat="1" ht="14.25" customHeight="1" x14ac:dyDescent="0.25">
      <c r="A26" s="110">
        <v>215</v>
      </c>
      <c r="B26" s="110"/>
      <c r="C26" s="111"/>
      <c r="D26" s="111"/>
      <c r="E26" s="255"/>
      <c r="F26" s="112">
        <v>0</v>
      </c>
      <c r="G26" s="113"/>
      <c r="H26" s="205"/>
      <c r="I26" s="113"/>
      <c r="J26" s="205"/>
      <c r="K26" s="126">
        <f t="shared" si="0"/>
        <v>0</v>
      </c>
      <c r="L26" s="136"/>
      <c r="M26" s="246"/>
      <c r="N26" s="136"/>
      <c r="O26" s="257">
        <f t="shared" si="1"/>
        <v>0</v>
      </c>
      <c r="P26" s="258"/>
      <c r="Q26" s="259">
        <f t="shared" si="2"/>
        <v>0</v>
      </c>
      <c r="R26" s="260"/>
      <c r="S26" s="95"/>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c r="BK26" s="108"/>
      <c r="BL26" s="108"/>
      <c r="BM26" s="108"/>
      <c r="BN26" s="108"/>
      <c r="BO26" s="108"/>
      <c r="BP26" s="108"/>
      <c r="BQ26" s="108"/>
      <c r="BR26" s="108"/>
      <c r="BS26" s="108"/>
      <c r="BT26" s="108"/>
      <c r="BU26" s="108"/>
      <c r="BV26" s="108"/>
      <c r="BW26" s="108"/>
      <c r="BX26" s="108"/>
      <c r="BY26" s="108"/>
      <c r="BZ26" s="108"/>
      <c r="CA26" s="108"/>
      <c r="CB26" s="108"/>
      <c r="CC26" s="108"/>
      <c r="CD26" s="108"/>
      <c r="CE26" s="108"/>
      <c r="CF26" s="108"/>
      <c r="CG26" s="108"/>
      <c r="CH26" s="108"/>
      <c r="CI26" s="108"/>
      <c r="CJ26" s="108"/>
      <c r="CK26" s="108"/>
      <c r="CL26" s="108"/>
      <c r="CM26" s="108"/>
      <c r="CN26" s="108"/>
      <c r="CO26" s="108"/>
      <c r="CP26" s="108"/>
      <c r="CQ26" s="108"/>
      <c r="CR26" s="108"/>
      <c r="CS26" s="108"/>
      <c r="CT26" s="108"/>
      <c r="CU26" s="108"/>
      <c r="CV26" s="108"/>
      <c r="CW26" s="108"/>
      <c r="CX26" s="108"/>
      <c r="CY26" s="108"/>
      <c r="CZ26" s="108"/>
      <c r="DA26" s="108"/>
      <c r="DB26" s="108"/>
      <c r="DC26" s="108"/>
      <c r="DD26" s="108"/>
      <c r="DE26" s="108"/>
      <c r="DF26" s="108"/>
      <c r="DG26" s="108"/>
      <c r="DH26" s="108"/>
      <c r="DI26" s="108"/>
      <c r="DJ26" s="108"/>
      <c r="DK26" s="108"/>
      <c r="DL26" s="108"/>
      <c r="DM26" s="108"/>
      <c r="DN26" s="108"/>
      <c r="DO26" s="108"/>
      <c r="DP26" s="108"/>
      <c r="DQ26" s="108"/>
      <c r="DR26" s="108"/>
      <c r="DS26" s="108"/>
      <c r="DT26" s="108"/>
      <c r="DU26" s="108"/>
    </row>
    <row r="27" spans="1:125" s="31" customFormat="1" ht="14.25" customHeight="1" x14ac:dyDescent="0.25">
      <c r="A27" s="110">
        <v>216</v>
      </c>
      <c r="B27" s="110"/>
      <c r="C27" s="111"/>
      <c r="D27" s="111"/>
      <c r="E27" s="255"/>
      <c r="F27" s="112">
        <v>0</v>
      </c>
      <c r="G27" s="113"/>
      <c r="H27" s="205"/>
      <c r="I27" s="113"/>
      <c r="J27" s="205"/>
      <c r="K27" s="126">
        <f t="shared" si="0"/>
        <v>0</v>
      </c>
      <c r="L27" s="136"/>
      <c r="M27" s="246"/>
      <c r="N27" s="136"/>
      <c r="O27" s="257">
        <f t="shared" si="1"/>
        <v>0</v>
      </c>
      <c r="P27" s="258"/>
      <c r="Q27" s="259">
        <f t="shared" si="2"/>
        <v>0</v>
      </c>
      <c r="R27" s="260"/>
      <c r="S27" s="95"/>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108"/>
      <c r="BS27" s="108"/>
      <c r="BT27" s="108"/>
      <c r="BU27" s="108"/>
      <c r="BV27" s="108"/>
      <c r="BW27" s="108"/>
      <c r="BX27" s="108"/>
      <c r="BY27" s="108"/>
      <c r="BZ27" s="108"/>
      <c r="CA27" s="108"/>
      <c r="CB27" s="108"/>
      <c r="CC27" s="108"/>
      <c r="CD27" s="108"/>
      <c r="CE27" s="108"/>
      <c r="CF27" s="108"/>
      <c r="CG27" s="108"/>
      <c r="CH27" s="108"/>
      <c r="CI27" s="108"/>
      <c r="CJ27" s="108"/>
      <c r="CK27" s="108"/>
      <c r="CL27" s="108"/>
      <c r="CM27" s="108"/>
      <c r="CN27" s="108"/>
      <c r="CO27" s="108"/>
      <c r="CP27" s="108"/>
      <c r="CQ27" s="108"/>
      <c r="CR27" s="108"/>
      <c r="CS27" s="108"/>
      <c r="CT27" s="108"/>
      <c r="CU27" s="108"/>
      <c r="CV27" s="108"/>
      <c r="CW27" s="108"/>
      <c r="CX27" s="108"/>
      <c r="CY27" s="108"/>
      <c r="CZ27" s="108"/>
      <c r="DA27" s="108"/>
      <c r="DB27" s="108"/>
      <c r="DC27" s="108"/>
      <c r="DD27" s="108"/>
      <c r="DE27" s="108"/>
      <c r="DF27" s="108"/>
      <c r="DG27" s="108"/>
      <c r="DH27" s="108"/>
      <c r="DI27" s="108"/>
      <c r="DJ27" s="108"/>
      <c r="DK27" s="108"/>
      <c r="DL27" s="108"/>
      <c r="DM27" s="108"/>
      <c r="DN27" s="108"/>
      <c r="DO27" s="108"/>
      <c r="DP27" s="108"/>
      <c r="DQ27" s="108"/>
      <c r="DR27" s="108"/>
      <c r="DS27" s="108"/>
      <c r="DT27" s="108"/>
      <c r="DU27" s="108"/>
    </row>
    <row r="28" spans="1:125" s="31" customFormat="1" ht="14.25" customHeight="1" x14ac:dyDescent="0.25">
      <c r="A28" s="110">
        <v>217</v>
      </c>
      <c r="B28" s="110"/>
      <c r="C28" s="111"/>
      <c r="D28" s="111"/>
      <c r="E28" s="255"/>
      <c r="F28" s="112">
        <v>0</v>
      </c>
      <c r="G28" s="113"/>
      <c r="H28" s="205"/>
      <c r="I28" s="113"/>
      <c r="J28" s="205"/>
      <c r="K28" s="126">
        <f t="shared" si="0"/>
        <v>0</v>
      </c>
      <c r="L28" s="136"/>
      <c r="M28" s="246"/>
      <c r="N28" s="136"/>
      <c r="O28" s="257">
        <f t="shared" si="1"/>
        <v>0</v>
      </c>
      <c r="P28" s="258"/>
      <c r="Q28" s="259">
        <f t="shared" si="2"/>
        <v>0</v>
      </c>
      <c r="R28" s="260"/>
      <c r="S28" s="95"/>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108"/>
      <c r="BS28" s="108"/>
      <c r="BT28" s="108"/>
      <c r="BU28" s="108"/>
      <c r="BV28" s="108"/>
      <c r="BW28" s="108"/>
      <c r="BX28" s="108"/>
      <c r="BY28" s="108"/>
      <c r="BZ28" s="108"/>
      <c r="CA28" s="108"/>
      <c r="CB28" s="108"/>
      <c r="CC28" s="108"/>
      <c r="CD28" s="108"/>
      <c r="CE28" s="108"/>
      <c r="CF28" s="108"/>
      <c r="CG28" s="108"/>
      <c r="CH28" s="108"/>
      <c r="CI28" s="108"/>
      <c r="CJ28" s="108"/>
      <c r="CK28" s="108"/>
      <c r="CL28" s="108"/>
      <c r="CM28" s="108"/>
      <c r="CN28" s="108"/>
      <c r="CO28" s="108"/>
      <c r="CP28" s="108"/>
      <c r="CQ28" s="108"/>
      <c r="CR28" s="108"/>
      <c r="CS28" s="108"/>
      <c r="CT28" s="108"/>
      <c r="CU28" s="108"/>
      <c r="CV28" s="108"/>
      <c r="CW28" s="108"/>
      <c r="CX28" s="108"/>
      <c r="CY28" s="108"/>
      <c r="CZ28" s="108"/>
      <c r="DA28" s="108"/>
      <c r="DB28" s="108"/>
      <c r="DC28" s="108"/>
      <c r="DD28" s="108"/>
      <c r="DE28" s="108"/>
      <c r="DF28" s="108"/>
      <c r="DG28" s="108"/>
      <c r="DH28" s="108"/>
      <c r="DI28" s="108"/>
      <c r="DJ28" s="108"/>
      <c r="DK28" s="108"/>
      <c r="DL28" s="108"/>
      <c r="DM28" s="108"/>
      <c r="DN28" s="108"/>
      <c r="DO28" s="108"/>
      <c r="DP28" s="108"/>
      <c r="DQ28" s="108"/>
      <c r="DR28" s="108"/>
      <c r="DS28" s="108"/>
      <c r="DT28" s="108"/>
      <c r="DU28" s="108"/>
    </row>
    <row r="29" spans="1:125" s="31" customFormat="1" ht="14.25" customHeight="1" x14ac:dyDescent="0.25">
      <c r="A29" s="110">
        <v>218</v>
      </c>
      <c r="B29" s="110"/>
      <c r="C29" s="111"/>
      <c r="D29" s="111"/>
      <c r="E29" s="255"/>
      <c r="F29" s="112">
        <v>0</v>
      </c>
      <c r="G29" s="113"/>
      <c r="H29" s="205"/>
      <c r="I29" s="113"/>
      <c r="J29" s="205"/>
      <c r="K29" s="126">
        <f t="shared" si="0"/>
        <v>0</v>
      </c>
      <c r="L29" s="136"/>
      <c r="M29" s="246"/>
      <c r="N29" s="136"/>
      <c r="O29" s="257">
        <f t="shared" si="1"/>
        <v>0</v>
      </c>
      <c r="P29" s="258"/>
      <c r="Q29" s="259">
        <f t="shared" si="2"/>
        <v>0</v>
      </c>
      <c r="R29" s="260"/>
      <c r="S29" s="95"/>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8"/>
      <c r="CA29" s="108"/>
      <c r="CB29" s="108"/>
      <c r="CC29" s="108"/>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08"/>
      <c r="DN29" s="108"/>
      <c r="DO29" s="108"/>
      <c r="DP29" s="108"/>
      <c r="DQ29" s="108"/>
      <c r="DR29" s="108"/>
      <c r="DS29" s="108"/>
      <c r="DT29" s="108"/>
      <c r="DU29" s="108"/>
    </row>
    <row r="30" spans="1:125" s="31" customFormat="1" ht="14.25" customHeight="1" x14ac:dyDescent="0.25">
      <c r="A30" s="110">
        <v>219</v>
      </c>
      <c r="B30" s="110"/>
      <c r="C30" s="111"/>
      <c r="D30" s="111"/>
      <c r="E30" s="255"/>
      <c r="F30" s="112">
        <v>0</v>
      </c>
      <c r="G30" s="113"/>
      <c r="H30" s="205"/>
      <c r="I30" s="113"/>
      <c r="J30" s="205"/>
      <c r="K30" s="126">
        <f t="shared" si="0"/>
        <v>0</v>
      </c>
      <c r="L30" s="136"/>
      <c r="M30" s="246"/>
      <c r="N30" s="136"/>
      <c r="O30" s="257">
        <f t="shared" si="1"/>
        <v>0</v>
      </c>
      <c r="P30" s="258"/>
      <c r="Q30" s="259">
        <f t="shared" si="2"/>
        <v>0</v>
      </c>
      <c r="R30" s="260"/>
      <c r="S30" s="95"/>
      <c r="T30" s="108"/>
      <c r="U30" s="108"/>
      <c r="V30" s="108"/>
      <c r="W30" s="108"/>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08"/>
      <c r="BG30" s="108"/>
      <c r="BH30" s="108"/>
      <c r="BI30" s="108"/>
      <c r="BJ30" s="108"/>
      <c r="BK30" s="108"/>
      <c r="BL30" s="108"/>
      <c r="BM30" s="108"/>
      <c r="BN30" s="108"/>
      <c r="BO30" s="108"/>
      <c r="BP30" s="108"/>
      <c r="BQ30" s="108"/>
      <c r="BR30" s="108"/>
      <c r="BS30" s="108"/>
      <c r="BT30" s="108"/>
      <c r="BU30" s="108"/>
      <c r="BV30" s="108"/>
      <c r="BW30" s="108"/>
      <c r="BX30" s="108"/>
      <c r="BY30" s="108"/>
      <c r="BZ30" s="108"/>
      <c r="CA30" s="108"/>
      <c r="CB30" s="108"/>
      <c r="CC30" s="108"/>
      <c r="CD30" s="108"/>
      <c r="CE30" s="108"/>
      <c r="CF30" s="108"/>
      <c r="CG30" s="108"/>
      <c r="CH30" s="108"/>
      <c r="CI30" s="108"/>
      <c r="CJ30" s="108"/>
      <c r="CK30" s="108"/>
      <c r="CL30" s="108"/>
      <c r="CM30" s="108"/>
      <c r="CN30" s="108"/>
      <c r="CO30" s="108"/>
      <c r="CP30" s="108"/>
      <c r="CQ30" s="108"/>
      <c r="CR30" s="108"/>
      <c r="CS30" s="108"/>
      <c r="CT30" s="108"/>
      <c r="CU30" s="108"/>
      <c r="CV30" s="108"/>
      <c r="CW30" s="108"/>
      <c r="CX30" s="108"/>
      <c r="CY30" s="108"/>
      <c r="CZ30" s="108"/>
      <c r="DA30" s="108"/>
      <c r="DB30" s="108"/>
      <c r="DC30" s="108"/>
      <c r="DD30" s="108"/>
      <c r="DE30" s="108"/>
      <c r="DF30" s="108"/>
      <c r="DG30" s="108"/>
      <c r="DH30" s="108"/>
      <c r="DI30" s="108"/>
      <c r="DJ30" s="108"/>
      <c r="DK30" s="108"/>
      <c r="DL30" s="108"/>
      <c r="DM30" s="108"/>
      <c r="DN30" s="108"/>
      <c r="DO30" s="108"/>
      <c r="DP30" s="108"/>
      <c r="DQ30" s="108"/>
      <c r="DR30" s="108"/>
      <c r="DS30" s="108"/>
      <c r="DT30" s="108"/>
      <c r="DU30" s="108"/>
    </row>
    <row r="31" spans="1:125" s="31" customFormat="1" ht="14.25" customHeight="1" x14ac:dyDescent="0.25">
      <c r="A31" s="110">
        <v>220</v>
      </c>
      <c r="B31" s="110"/>
      <c r="C31" s="111"/>
      <c r="D31" s="111"/>
      <c r="E31" s="255"/>
      <c r="F31" s="112">
        <v>0</v>
      </c>
      <c r="G31" s="113"/>
      <c r="H31" s="205"/>
      <c r="I31" s="113"/>
      <c r="J31" s="205"/>
      <c r="K31" s="126">
        <f t="shared" si="0"/>
        <v>0</v>
      </c>
      <c r="L31" s="136"/>
      <c r="M31" s="246"/>
      <c r="N31" s="136"/>
      <c r="O31" s="257">
        <f t="shared" si="1"/>
        <v>0</v>
      </c>
      <c r="P31" s="258"/>
      <c r="Q31" s="259">
        <f t="shared" si="2"/>
        <v>0</v>
      </c>
      <c r="R31" s="260"/>
      <c r="S31" s="95"/>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c r="CZ31" s="108"/>
      <c r="DA31" s="108"/>
      <c r="DB31" s="108"/>
      <c r="DC31" s="108"/>
      <c r="DD31" s="108"/>
      <c r="DE31" s="108"/>
      <c r="DF31" s="108"/>
      <c r="DG31" s="108"/>
      <c r="DH31" s="108"/>
      <c r="DI31" s="108"/>
      <c r="DJ31" s="108"/>
      <c r="DK31" s="108"/>
      <c r="DL31" s="108"/>
      <c r="DM31" s="108"/>
      <c r="DN31" s="108"/>
      <c r="DO31" s="108"/>
      <c r="DP31" s="108"/>
      <c r="DQ31" s="108"/>
      <c r="DR31" s="108"/>
      <c r="DS31" s="108"/>
      <c r="DT31" s="108"/>
      <c r="DU31" s="108"/>
    </row>
    <row r="32" spans="1:125" s="31" customFormat="1" ht="14.45" customHeight="1" x14ac:dyDescent="0.25">
      <c r="A32" s="587"/>
      <c r="B32" s="587"/>
      <c r="C32" s="588"/>
      <c r="D32" s="589"/>
      <c r="E32" s="138"/>
      <c r="F32" s="247"/>
      <c r="G32" s="248"/>
      <c r="H32" s="249"/>
      <c r="I32" s="249"/>
      <c r="J32" s="249"/>
      <c r="K32" s="343"/>
      <c r="L32" s="136"/>
      <c r="M32" s="246"/>
      <c r="N32" s="136"/>
      <c r="O32" s="124"/>
      <c r="P32" s="124"/>
      <c r="Q32" s="233"/>
      <c r="R32" s="234"/>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I32" s="108"/>
      <c r="CJ32" s="108"/>
      <c r="CK32" s="108"/>
      <c r="CL32" s="108"/>
      <c r="CM32" s="108"/>
      <c r="CN32" s="108"/>
      <c r="CO32" s="108"/>
      <c r="CP32" s="108"/>
      <c r="CQ32" s="108"/>
      <c r="CR32" s="108"/>
      <c r="CS32" s="108"/>
      <c r="CT32" s="108"/>
      <c r="CU32" s="108"/>
      <c r="CV32" s="108"/>
      <c r="CW32" s="108"/>
      <c r="CX32" s="108"/>
      <c r="CY32" s="108"/>
      <c r="CZ32" s="108"/>
      <c r="DA32" s="108"/>
      <c r="DB32" s="108"/>
      <c r="DC32" s="108"/>
      <c r="DD32" s="108"/>
      <c r="DE32" s="108"/>
      <c r="DF32" s="108"/>
      <c r="DG32" s="108"/>
      <c r="DH32" s="108"/>
      <c r="DI32" s="108"/>
      <c r="DJ32" s="108"/>
      <c r="DK32" s="108"/>
      <c r="DL32" s="108"/>
      <c r="DM32" s="108"/>
      <c r="DN32" s="108"/>
      <c r="DO32" s="108"/>
      <c r="DP32" s="108"/>
      <c r="DQ32" s="108"/>
      <c r="DR32" s="108"/>
      <c r="DS32" s="108"/>
      <c r="DT32" s="108"/>
      <c r="DU32" s="108"/>
    </row>
    <row r="33" spans="1:125" s="31" customFormat="1" x14ac:dyDescent="0.25">
      <c r="A33" s="114"/>
      <c r="B33" s="114"/>
      <c r="C33" s="115"/>
      <c r="D33" s="115"/>
      <c r="E33" s="116" t="s">
        <v>128</v>
      </c>
      <c r="F33" s="402">
        <f>SUM(F12:F31)</f>
        <v>0</v>
      </c>
      <c r="G33" s="118"/>
      <c r="H33" s="119"/>
      <c r="I33" s="119"/>
      <c r="J33" s="120" t="s">
        <v>129</v>
      </c>
      <c r="K33" s="402">
        <f>SUM(K12:K31)</f>
        <v>0</v>
      </c>
      <c r="L33" s="271"/>
      <c r="M33" s="246"/>
      <c r="N33" s="136"/>
      <c r="O33" s="117">
        <f>SUM(O12:O31)</f>
        <v>0</v>
      </c>
      <c r="P33" s="117">
        <f>SUM(P12:P31)</f>
        <v>0</v>
      </c>
      <c r="Q33" s="117">
        <f>SUM(Q12:Q31)</f>
        <v>0</v>
      </c>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c r="DJ33" s="108"/>
      <c r="DK33" s="108"/>
      <c r="DL33" s="108"/>
      <c r="DM33" s="108"/>
      <c r="DN33" s="108"/>
      <c r="DO33" s="108"/>
      <c r="DP33" s="108"/>
      <c r="DQ33" s="108"/>
      <c r="DR33" s="108"/>
      <c r="DS33" s="108"/>
      <c r="DT33" s="108"/>
      <c r="DU33" s="108"/>
    </row>
    <row r="34" spans="1:125" s="31" customFormat="1" x14ac:dyDescent="0.25">
      <c r="A34" s="121"/>
      <c r="B34" s="121"/>
      <c r="C34" s="108"/>
      <c r="D34" s="108"/>
      <c r="E34" s="122"/>
      <c r="F34" s="123"/>
      <c r="G34" s="121"/>
      <c r="H34" s="108"/>
      <c r="I34" s="108"/>
      <c r="J34" s="108"/>
      <c r="K34" s="108"/>
      <c r="L34" s="233"/>
      <c r="M34" s="246"/>
      <c r="N34" s="136"/>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c r="DS34" s="108"/>
      <c r="DT34" s="108"/>
      <c r="DU34" s="108"/>
    </row>
    <row r="35" spans="1:125" s="31" customFormat="1" x14ac:dyDescent="0.25">
      <c r="A35" s="121"/>
      <c r="B35" s="121"/>
      <c r="C35" s="108"/>
      <c r="D35" s="108"/>
      <c r="E35" s="122"/>
      <c r="F35" s="121"/>
      <c r="G35" s="121"/>
      <c r="H35" s="108"/>
      <c r="I35" s="108"/>
      <c r="J35" s="120" t="s">
        <v>130</v>
      </c>
      <c r="K35" s="402">
        <f>+F33+K33</f>
        <v>0</v>
      </c>
      <c r="M35" s="246"/>
      <c r="N35" s="273"/>
      <c r="O35" s="95"/>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8"/>
      <c r="DL35" s="108"/>
      <c r="DM35" s="108"/>
      <c r="DN35" s="108"/>
      <c r="DO35" s="108"/>
      <c r="DP35" s="108"/>
      <c r="DQ35" s="108"/>
      <c r="DR35" s="108"/>
      <c r="DS35" s="108"/>
      <c r="DT35" s="108"/>
      <c r="DU35" s="108"/>
    </row>
    <row r="36" spans="1:125" s="31" customFormat="1" x14ac:dyDescent="0.25">
      <c r="A36" s="121"/>
      <c r="B36" s="121"/>
      <c r="C36" s="108"/>
      <c r="D36" s="108"/>
      <c r="E36" s="122"/>
      <c r="F36" s="121"/>
      <c r="G36" s="121"/>
      <c r="H36" s="108"/>
      <c r="I36" s="108"/>
      <c r="J36" s="108"/>
      <c r="K36" s="108"/>
      <c r="L36" s="107"/>
      <c r="M36" s="246"/>
      <c r="N36" s="136"/>
      <c r="O36" s="95"/>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c r="BV36" s="108"/>
      <c r="BW36" s="108"/>
      <c r="BX36" s="108"/>
      <c r="BY36" s="108"/>
      <c r="BZ36" s="108"/>
      <c r="CA36" s="108"/>
      <c r="CB36" s="108"/>
      <c r="CC36" s="108"/>
      <c r="CD36" s="108"/>
      <c r="CE36" s="108"/>
      <c r="CF36" s="108"/>
      <c r="CG36" s="108"/>
      <c r="CH36" s="108"/>
      <c r="CI36" s="108"/>
      <c r="CJ36" s="108"/>
      <c r="CK36" s="108"/>
      <c r="CL36" s="108"/>
      <c r="CM36" s="108"/>
      <c r="CN36" s="108"/>
      <c r="CO36" s="108"/>
      <c r="CP36" s="108"/>
      <c r="CQ36" s="108"/>
      <c r="CR36" s="108"/>
      <c r="CS36" s="108"/>
      <c r="CT36" s="108"/>
      <c r="CU36" s="108"/>
      <c r="CV36" s="108"/>
      <c r="CW36" s="108"/>
      <c r="CX36" s="108"/>
      <c r="CY36" s="108"/>
      <c r="CZ36" s="108"/>
      <c r="DA36" s="108"/>
      <c r="DB36" s="108"/>
      <c r="DC36" s="108"/>
      <c r="DD36" s="108"/>
      <c r="DE36" s="108"/>
      <c r="DF36" s="108"/>
      <c r="DG36" s="108"/>
      <c r="DH36" s="108"/>
      <c r="DI36" s="108"/>
      <c r="DJ36" s="108"/>
      <c r="DK36" s="108"/>
      <c r="DL36" s="108"/>
      <c r="DM36" s="108"/>
      <c r="DN36" s="108"/>
      <c r="DO36" s="108"/>
      <c r="DP36" s="108"/>
      <c r="DQ36" s="108"/>
      <c r="DR36" s="108"/>
      <c r="DS36" s="108"/>
      <c r="DT36" s="108"/>
      <c r="DU36" s="108"/>
    </row>
    <row r="37" spans="1:125" s="31" customFormat="1" x14ac:dyDescent="0.25">
      <c r="A37" s="121"/>
      <c r="B37" s="121"/>
      <c r="C37" s="108"/>
      <c r="D37" s="108"/>
      <c r="E37" s="122"/>
      <c r="F37" s="121"/>
      <c r="G37" s="121"/>
      <c r="H37" s="108"/>
      <c r="I37" s="108"/>
      <c r="J37" s="108"/>
      <c r="K37" s="108"/>
      <c r="L37" s="107"/>
      <c r="M37" s="246"/>
      <c r="N37" s="136"/>
      <c r="O37" s="95"/>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08"/>
      <c r="DN37" s="108"/>
      <c r="DO37" s="108"/>
      <c r="DP37" s="108"/>
      <c r="DQ37" s="108"/>
      <c r="DR37" s="108"/>
      <c r="DS37" s="108"/>
      <c r="DT37" s="108"/>
      <c r="DU37" s="108"/>
    </row>
    <row r="38" spans="1:125" s="31" customFormat="1" ht="25.5" customHeight="1" x14ac:dyDescent="0.25">
      <c r="A38" s="593" t="s">
        <v>131</v>
      </c>
      <c r="B38" s="594"/>
      <c r="C38" s="594"/>
      <c r="D38" s="594"/>
      <c r="E38" s="594"/>
      <c r="F38" s="594"/>
      <c r="G38" s="594"/>
      <c r="H38" s="594"/>
      <c r="I38" s="594"/>
      <c r="J38" s="594"/>
      <c r="K38" s="594"/>
      <c r="L38"/>
      <c r="M38" s="364"/>
      <c r="N38" s="386"/>
      <c r="O38" s="477" t="s">
        <v>88</v>
      </c>
      <c r="P38" s="571"/>
      <c r="Q38" s="571"/>
      <c r="R38" s="571"/>
      <c r="S38" s="108"/>
      <c r="T38" s="109"/>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c r="CI38" s="108"/>
      <c r="CJ38" s="108"/>
      <c r="CK38" s="108"/>
      <c r="CL38" s="108"/>
      <c r="CM38" s="108"/>
      <c r="CN38" s="108"/>
      <c r="CO38" s="108"/>
      <c r="CP38" s="108"/>
      <c r="CQ38" s="108"/>
      <c r="CR38" s="108"/>
      <c r="CS38" s="108"/>
      <c r="CT38" s="108"/>
      <c r="CU38" s="108"/>
      <c r="CV38" s="108"/>
      <c r="CW38" s="108"/>
      <c r="CX38" s="108"/>
      <c r="CY38" s="108"/>
      <c r="CZ38" s="108"/>
      <c r="DA38" s="108"/>
      <c r="DB38" s="108"/>
      <c r="DC38" s="108"/>
      <c r="DD38" s="108"/>
      <c r="DE38" s="108"/>
      <c r="DF38" s="108"/>
      <c r="DG38" s="108"/>
      <c r="DH38" s="108"/>
      <c r="DI38" s="108"/>
      <c r="DJ38" s="108"/>
      <c r="DK38" s="108"/>
      <c r="DL38" s="108"/>
      <c r="DM38" s="108"/>
      <c r="DN38" s="108"/>
      <c r="DO38" s="108"/>
      <c r="DP38" s="108"/>
      <c r="DQ38" s="108"/>
      <c r="DR38" s="108"/>
      <c r="DS38" s="108"/>
      <c r="DT38" s="108"/>
      <c r="DU38" s="108"/>
    </row>
    <row r="39" spans="1:125" s="31" customFormat="1" ht="15.75" customHeight="1" x14ac:dyDescent="0.25">
      <c r="A39" s="573" t="s">
        <v>89</v>
      </c>
      <c r="B39" s="574"/>
      <c r="C39" s="575"/>
      <c r="D39" s="575"/>
      <c r="E39" s="575"/>
      <c r="F39" s="575"/>
      <c r="G39" s="403"/>
      <c r="H39" s="403"/>
      <c r="I39" s="403"/>
      <c r="J39" s="403"/>
      <c r="K39" s="403"/>
      <c r="L39" s="107"/>
      <c r="M39" s="364"/>
      <c r="N39" s="386"/>
      <c r="O39" s="389"/>
      <c r="P39" s="109"/>
      <c r="Q39" s="109"/>
      <c r="R39" s="109"/>
      <c r="S39" s="109"/>
      <c r="T39" s="109"/>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8"/>
      <c r="BV39" s="108"/>
      <c r="BW39" s="108"/>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8"/>
    </row>
    <row r="40" spans="1:125" s="31" customFormat="1" ht="15.75" customHeight="1" x14ac:dyDescent="0.25">
      <c r="A40" s="576" t="s">
        <v>283</v>
      </c>
      <c r="B40" s="577"/>
      <c r="C40" s="578"/>
      <c r="D40" s="578"/>
      <c r="E40" s="578"/>
      <c r="F40" s="578"/>
      <c r="G40" s="403"/>
      <c r="H40" s="403"/>
      <c r="I40" s="403"/>
      <c r="J40" s="403"/>
      <c r="K40" s="403"/>
      <c r="L40" s="107"/>
      <c r="M40" s="364"/>
      <c r="N40" s="386"/>
      <c r="O40" s="389"/>
      <c r="P40" s="109"/>
      <c r="Q40" s="109"/>
      <c r="R40" s="109"/>
      <c r="S40" s="109"/>
      <c r="T40" s="109"/>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8"/>
      <c r="BV40" s="108"/>
      <c r="BW40" s="108"/>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8"/>
    </row>
    <row r="41" spans="1:125" s="31" customFormat="1" ht="15.75" customHeight="1" x14ac:dyDescent="0.25">
      <c r="A41" s="576" t="s">
        <v>284</v>
      </c>
      <c r="B41" s="577"/>
      <c r="C41" s="578"/>
      <c r="D41" s="578"/>
      <c r="E41" s="578"/>
      <c r="F41" s="578"/>
      <c r="G41" s="403"/>
      <c r="H41" s="403"/>
      <c r="I41" s="403"/>
      <c r="J41" s="403"/>
      <c r="K41" s="403"/>
      <c r="L41" s="107"/>
      <c r="M41" s="364"/>
      <c r="N41" s="386"/>
      <c r="O41" s="389"/>
      <c r="P41" s="109"/>
      <c r="Q41" s="109"/>
      <c r="R41" s="109"/>
      <c r="S41" s="109"/>
      <c r="T41" s="109"/>
      <c r="U41" s="108"/>
      <c r="V41" s="108"/>
      <c r="W41" s="108"/>
      <c r="X41" s="108"/>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c r="BR41" s="108"/>
      <c r="BS41" s="108"/>
      <c r="BT41" s="108"/>
      <c r="BU41" s="108"/>
      <c r="BV41" s="108"/>
      <c r="BW41" s="108"/>
      <c r="BX41" s="108"/>
      <c r="BY41" s="108"/>
      <c r="BZ41" s="108"/>
      <c r="CA41" s="108"/>
      <c r="CB41" s="108"/>
      <c r="CC41" s="108"/>
      <c r="CD41" s="108"/>
      <c r="CE41" s="108"/>
      <c r="CF41" s="108"/>
      <c r="CG41" s="108"/>
      <c r="CH41" s="108"/>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s="108"/>
      <c r="DE41" s="108"/>
      <c r="DF41" s="108"/>
      <c r="DG41" s="108"/>
      <c r="DH41" s="108"/>
      <c r="DI41" s="108"/>
      <c r="DJ41" s="108"/>
      <c r="DK41" s="108"/>
      <c r="DL41" s="108"/>
      <c r="DM41" s="108"/>
      <c r="DN41" s="108"/>
      <c r="DO41" s="108"/>
      <c r="DP41" s="108"/>
      <c r="DQ41" s="108"/>
      <c r="DR41" s="108"/>
      <c r="DS41" s="108"/>
      <c r="DT41" s="108"/>
      <c r="DU41" s="108"/>
    </row>
    <row r="42" spans="1:125" s="31" customFormat="1" ht="31.5" customHeight="1" x14ac:dyDescent="0.25">
      <c r="A42" s="579" t="s">
        <v>285</v>
      </c>
      <c r="B42" s="580"/>
      <c r="C42" s="581"/>
      <c r="D42" s="581"/>
      <c r="E42" s="581"/>
      <c r="F42" s="581"/>
      <c r="G42" s="387"/>
      <c r="H42" s="387"/>
      <c r="I42" s="387"/>
      <c r="J42" s="387"/>
      <c r="L42" s="107"/>
      <c r="M42" s="364"/>
      <c r="N42" s="386"/>
      <c r="O42" s="389"/>
      <c r="P42" s="109"/>
      <c r="Q42" s="109"/>
      <c r="R42" s="109"/>
      <c r="S42" s="109"/>
      <c r="T42" s="109"/>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08"/>
      <c r="CU42" s="108"/>
      <c r="CV42" s="108"/>
      <c r="CW42" s="108"/>
      <c r="CX42" s="108"/>
      <c r="CY42" s="108"/>
      <c r="CZ42" s="108"/>
      <c r="DA42" s="108"/>
      <c r="DB42" s="108"/>
      <c r="DC42" s="108"/>
      <c r="DD42" s="108"/>
      <c r="DE42" s="108"/>
      <c r="DF42" s="108"/>
      <c r="DG42" s="108"/>
      <c r="DH42" s="108"/>
      <c r="DI42" s="108"/>
      <c r="DJ42" s="108"/>
      <c r="DK42" s="108"/>
      <c r="DL42" s="108"/>
      <c r="DM42" s="108"/>
      <c r="DN42" s="108"/>
      <c r="DO42" s="108"/>
      <c r="DP42" s="108"/>
      <c r="DQ42" s="108"/>
      <c r="DR42" s="108"/>
      <c r="DS42" s="108"/>
      <c r="DT42" s="108"/>
      <c r="DU42" s="108"/>
    </row>
    <row r="43" spans="1:125" s="31" customFormat="1" ht="60" customHeight="1" x14ac:dyDescent="0.25">
      <c r="A43" s="404" t="s">
        <v>91</v>
      </c>
      <c r="B43" s="369" t="s">
        <v>116</v>
      </c>
      <c r="C43" s="369" t="s">
        <v>93</v>
      </c>
      <c r="D43" s="369" t="s">
        <v>117</v>
      </c>
      <c r="E43" s="405" t="s">
        <v>132</v>
      </c>
      <c r="F43" s="405" t="s">
        <v>133</v>
      </c>
      <c r="G43" s="369" t="s">
        <v>134</v>
      </c>
      <c r="H43" s="369" t="s">
        <v>135</v>
      </c>
      <c r="I43" s="590" t="s">
        <v>136</v>
      </c>
      <c r="J43" s="590"/>
      <c r="K43" s="405" t="s">
        <v>124</v>
      </c>
      <c r="L43" s="386"/>
      <c r="M43" s="364"/>
      <c r="N43" s="386"/>
      <c r="O43" s="256" t="s">
        <v>99</v>
      </c>
      <c r="P43" s="256" t="s">
        <v>137</v>
      </c>
      <c r="Q43" s="256" t="s">
        <v>138</v>
      </c>
      <c r="R43" s="374" t="s">
        <v>139</v>
      </c>
      <c r="S43" s="95"/>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BZ43" s="108"/>
      <c r="CA43" s="108"/>
      <c r="CB43" s="108"/>
      <c r="CC43" s="108"/>
      <c r="CD43" s="108"/>
      <c r="CE43" s="108"/>
      <c r="CF43" s="108"/>
      <c r="CG43" s="108"/>
      <c r="CH43" s="108"/>
      <c r="CI43" s="108"/>
      <c r="CJ43" s="108"/>
      <c r="CK43" s="108"/>
      <c r="CL43" s="108"/>
      <c r="CM43" s="108"/>
      <c r="CN43" s="108"/>
      <c r="CO43" s="108"/>
      <c r="CP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c r="DR43" s="108"/>
      <c r="DS43" s="108"/>
      <c r="DT43" s="108"/>
      <c r="DU43" s="108"/>
    </row>
    <row r="44" spans="1:125" s="31" customFormat="1" ht="25.5" customHeight="1" x14ac:dyDescent="0.25">
      <c r="A44" s="394">
        <v>300</v>
      </c>
      <c r="B44" s="394" t="s">
        <v>104</v>
      </c>
      <c r="C44" s="394" t="s">
        <v>105</v>
      </c>
      <c r="D44" s="395" t="s">
        <v>140</v>
      </c>
      <c r="E44" s="394">
        <v>350</v>
      </c>
      <c r="F44" s="406">
        <v>210</v>
      </c>
      <c r="G44" s="407">
        <v>46034</v>
      </c>
      <c r="H44" s="407">
        <v>46034</v>
      </c>
      <c r="I44" s="591" t="s">
        <v>141</v>
      </c>
      <c r="J44" s="592"/>
      <c r="K44" s="406">
        <v>60</v>
      </c>
      <c r="L44" s="386"/>
      <c r="M44" s="364"/>
      <c r="N44" s="386"/>
      <c r="O44" s="261"/>
      <c r="P44" s="261"/>
      <c r="Q44" s="261"/>
      <c r="R44" s="408"/>
      <c r="S44" s="95"/>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8"/>
      <c r="BR44" s="108"/>
      <c r="BS44" s="108"/>
      <c r="BT44" s="108"/>
      <c r="BU44" s="108"/>
      <c r="BV44" s="108"/>
      <c r="BW44" s="108"/>
      <c r="BX44" s="108"/>
      <c r="BY44" s="108"/>
      <c r="BZ44" s="108"/>
      <c r="CA44" s="108"/>
      <c r="CB44" s="108"/>
      <c r="CC44" s="108"/>
      <c r="CD44" s="108"/>
      <c r="CE44" s="108"/>
      <c r="CF44" s="108"/>
      <c r="CG44" s="108"/>
      <c r="CH44" s="108"/>
      <c r="CI44" s="108"/>
      <c r="CJ44" s="108"/>
      <c r="CK44" s="108"/>
      <c r="CL44" s="108"/>
      <c r="CM44" s="108"/>
      <c r="CN44" s="108"/>
      <c r="CO44" s="108"/>
      <c r="CP44" s="108"/>
      <c r="CQ44" s="108"/>
      <c r="CR44" s="108"/>
      <c r="CS44" s="108"/>
      <c r="CT44" s="108"/>
      <c r="CU44" s="108"/>
      <c r="CV44" s="108"/>
      <c r="CW44" s="108"/>
      <c r="CX44" s="108"/>
      <c r="CY44" s="108"/>
      <c r="CZ44" s="108"/>
      <c r="DA44" s="108"/>
      <c r="DB44" s="108"/>
      <c r="DC44" s="108"/>
      <c r="DD44" s="108"/>
      <c r="DE44" s="108"/>
      <c r="DF44" s="108"/>
      <c r="DG44" s="108"/>
      <c r="DH44" s="108"/>
      <c r="DI44" s="108"/>
      <c r="DJ44" s="108"/>
      <c r="DK44" s="108"/>
      <c r="DL44" s="108"/>
      <c r="DM44" s="108"/>
      <c r="DN44" s="108"/>
      <c r="DO44" s="108"/>
      <c r="DP44" s="108"/>
      <c r="DQ44" s="108"/>
      <c r="DR44" s="108"/>
      <c r="DS44" s="108"/>
      <c r="DT44" s="108"/>
      <c r="DU44" s="108"/>
    </row>
    <row r="45" spans="1:125" s="31" customFormat="1" ht="25.5" hidden="1" customHeight="1" x14ac:dyDescent="0.25">
      <c r="A45" s="265"/>
      <c r="B45" s="265"/>
      <c r="C45" s="265"/>
      <c r="D45" s="270"/>
      <c r="E45" s="265"/>
      <c r="F45" s="266"/>
      <c r="G45" s="267"/>
      <c r="H45" s="267"/>
      <c r="I45" s="269"/>
      <c r="J45" s="268"/>
      <c r="K45" s="266"/>
      <c r="L45" s="135"/>
      <c r="M45" s="275"/>
      <c r="N45" s="135"/>
      <c r="O45" s="261"/>
      <c r="P45" s="262"/>
      <c r="Q45" s="261"/>
      <c r="R45" s="263"/>
      <c r="S45" s="95"/>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108"/>
      <c r="BV45" s="108"/>
      <c r="BW45" s="108"/>
      <c r="BX45" s="108"/>
      <c r="BY45" s="108"/>
      <c r="BZ45" s="108"/>
      <c r="CA45" s="108"/>
      <c r="CB45" s="108"/>
      <c r="CC45" s="108"/>
      <c r="CD45" s="108"/>
      <c r="CE45" s="108"/>
      <c r="CF45" s="108"/>
      <c r="CG45" s="108"/>
      <c r="CH45" s="108"/>
      <c r="CI45" s="108"/>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08"/>
      <c r="DI45" s="108"/>
      <c r="DJ45" s="108"/>
      <c r="DK45" s="108"/>
      <c r="DL45" s="108"/>
      <c r="DM45" s="108"/>
      <c r="DN45" s="108"/>
      <c r="DO45" s="108"/>
      <c r="DP45" s="108"/>
      <c r="DQ45" s="108"/>
      <c r="DR45" s="108"/>
      <c r="DS45" s="108"/>
      <c r="DT45" s="108"/>
      <c r="DU45" s="108"/>
    </row>
    <row r="46" spans="1:125" s="31" customFormat="1" ht="14.25" customHeight="1" x14ac:dyDescent="0.25">
      <c r="A46" s="110">
        <v>301</v>
      </c>
      <c r="B46" s="110"/>
      <c r="C46" s="111"/>
      <c r="D46" s="111"/>
      <c r="E46" s="125">
        <v>0</v>
      </c>
      <c r="F46" s="126">
        <f t="shared" ref="F46:F144" si="3">E46*0.6</f>
        <v>0</v>
      </c>
      <c r="G46" s="113"/>
      <c r="H46" s="113"/>
      <c r="I46" s="570"/>
      <c r="J46" s="473"/>
      <c r="K46" s="126">
        <f t="shared" ref="K46:K144" si="4">IF($H46=0,0,IF(($H46-$G46)&gt;=1,($H46-$G46)*150,60))</f>
        <v>0</v>
      </c>
      <c r="L46" s="135"/>
      <c r="M46" s="275"/>
      <c r="N46" s="135"/>
      <c r="O46" s="257">
        <f>K46+F46</f>
        <v>0</v>
      </c>
      <c r="P46" s="258"/>
      <c r="Q46" s="257">
        <f t="shared" ref="Q46:Q84" si="5">O46-P46</f>
        <v>0</v>
      </c>
      <c r="R46" s="260"/>
      <c r="S46" s="95"/>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108"/>
      <c r="BS46" s="108"/>
      <c r="BT46" s="108"/>
      <c r="BU46" s="108"/>
      <c r="BV46" s="108"/>
      <c r="BW46" s="108"/>
      <c r="BX46" s="108"/>
      <c r="BY46" s="108"/>
      <c r="BZ46" s="108"/>
      <c r="CA46" s="108"/>
      <c r="CB46" s="108"/>
      <c r="CC46" s="108"/>
      <c r="CD46" s="108"/>
      <c r="CE46" s="108"/>
      <c r="CF46" s="108"/>
      <c r="CG46" s="108"/>
      <c r="CH46" s="108"/>
      <c r="CI46" s="108"/>
      <c r="CJ46" s="108"/>
      <c r="CK46" s="108"/>
      <c r="CL46" s="108"/>
      <c r="CM46" s="108"/>
      <c r="CN46" s="108"/>
      <c r="CO46" s="108"/>
      <c r="CP46" s="108"/>
      <c r="CQ46" s="108"/>
      <c r="CR46" s="108"/>
      <c r="CS46" s="108"/>
      <c r="CT46" s="108"/>
      <c r="CU46" s="108"/>
      <c r="CV46" s="108"/>
      <c r="CW46" s="108"/>
      <c r="CX46" s="108"/>
      <c r="CY46" s="108"/>
      <c r="CZ46" s="108"/>
      <c r="DA46" s="108"/>
      <c r="DB46" s="108"/>
      <c r="DC46" s="108"/>
      <c r="DD46" s="108"/>
      <c r="DE46" s="108"/>
      <c r="DF46" s="108"/>
      <c r="DG46" s="108"/>
      <c r="DH46" s="108"/>
      <c r="DI46" s="108"/>
      <c r="DJ46" s="108"/>
      <c r="DK46" s="108"/>
      <c r="DL46" s="108"/>
      <c r="DM46" s="108"/>
      <c r="DN46" s="108"/>
      <c r="DO46" s="108"/>
      <c r="DP46" s="108"/>
      <c r="DQ46" s="108"/>
      <c r="DR46" s="108"/>
      <c r="DS46" s="108"/>
      <c r="DT46" s="108"/>
      <c r="DU46" s="108"/>
    </row>
    <row r="47" spans="1:125" s="31" customFormat="1" ht="14.25" customHeight="1" x14ac:dyDescent="0.25">
      <c r="A47" s="110">
        <v>302</v>
      </c>
      <c r="B47" s="110"/>
      <c r="C47" s="111"/>
      <c r="D47" s="111"/>
      <c r="E47" s="125">
        <v>0</v>
      </c>
      <c r="F47" s="126">
        <f t="shared" si="3"/>
        <v>0</v>
      </c>
      <c r="G47" s="113"/>
      <c r="H47" s="113"/>
      <c r="I47" s="570"/>
      <c r="J47" s="473"/>
      <c r="K47" s="126">
        <f t="shared" si="4"/>
        <v>0</v>
      </c>
      <c r="L47" s="135"/>
      <c r="M47" s="275"/>
      <c r="N47" s="135"/>
      <c r="O47" s="257">
        <f t="shared" ref="O47:O84" si="6">K47</f>
        <v>0</v>
      </c>
      <c r="P47" s="258"/>
      <c r="Q47" s="257">
        <f t="shared" si="5"/>
        <v>0</v>
      </c>
      <c r="R47" s="260"/>
      <c r="S47" s="95"/>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BZ47" s="108"/>
      <c r="CA47" s="108"/>
      <c r="CB47" s="108"/>
      <c r="CC47" s="108"/>
      <c r="CD47" s="108"/>
      <c r="CE47" s="108"/>
      <c r="CF47" s="108"/>
      <c r="CG47" s="108"/>
      <c r="CH47" s="108"/>
      <c r="CI47" s="108"/>
      <c r="CJ47" s="108"/>
      <c r="CK47" s="108"/>
      <c r="CL47" s="108"/>
      <c r="CM47" s="108"/>
      <c r="CN47" s="108"/>
      <c r="CO47" s="108"/>
      <c r="CP47" s="108"/>
      <c r="CQ47" s="108"/>
      <c r="CR47" s="108"/>
      <c r="CS47" s="108"/>
      <c r="CT47" s="108"/>
      <c r="CU47" s="108"/>
      <c r="CV47" s="108"/>
      <c r="CW47" s="108"/>
      <c r="CX47" s="108"/>
      <c r="CY47" s="108"/>
      <c r="CZ47" s="108"/>
      <c r="DA47" s="108"/>
      <c r="DB47" s="108"/>
      <c r="DC47" s="108"/>
      <c r="DD47" s="108"/>
      <c r="DE47" s="108"/>
      <c r="DF47" s="108"/>
      <c r="DG47" s="108"/>
      <c r="DH47" s="108"/>
      <c r="DI47" s="108"/>
      <c r="DJ47" s="108"/>
      <c r="DK47" s="108"/>
      <c r="DL47" s="108"/>
      <c r="DM47" s="108"/>
      <c r="DN47" s="108"/>
      <c r="DO47" s="108"/>
      <c r="DP47" s="108"/>
      <c r="DQ47" s="108"/>
      <c r="DR47" s="108"/>
      <c r="DS47" s="108"/>
      <c r="DT47" s="108"/>
      <c r="DU47" s="108"/>
    </row>
    <row r="48" spans="1:125" s="31" customFormat="1" ht="14.25" customHeight="1" x14ac:dyDescent="0.25">
      <c r="A48" s="110">
        <v>303</v>
      </c>
      <c r="B48" s="110"/>
      <c r="C48" s="111"/>
      <c r="D48" s="111"/>
      <c r="E48" s="125">
        <v>0</v>
      </c>
      <c r="F48" s="126">
        <f t="shared" si="3"/>
        <v>0</v>
      </c>
      <c r="G48" s="113"/>
      <c r="H48" s="113"/>
      <c r="I48" s="570"/>
      <c r="J48" s="473"/>
      <c r="K48" s="126">
        <f t="shared" si="4"/>
        <v>0</v>
      </c>
      <c r="L48" s="136"/>
      <c r="M48" s="246"/>
      <c r="N48" s="136"/>
      <c r="O48" s="257">
        <f t="shared" si="6"/>
        <v>0</v>
      </c>
      <c r="P48" s="258"/>
      <c r="Q48" s="257">
        <f t="shared" si="5"/>
        <v>0</v>
      </c>
      <c r="R48" s="260"/>
      <c r="S48" s="95"/>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c r="CI48" s="108"/>
      <c r="CJ48" s="108"/>
      <c r="CK48" s="108"/>
      <c r="CL48" s="108"/>
      <c r="CM48" s="108"/>
      <c r="CN48" s="108"/>
      <c r="CO48" s="108"/>
      <c r="CP48" s="108"/>
      <c r="CQ48" s="108"/>
      <c r="CR48" s="108"/>
      <c r="CS48" s="108"/>
      <c r="CT48" s="108"/>
      <c r="CU48" s="108"/>
      <c r="CV48" s="108"/>
      <c r="CW48" s="108"/>
      <c r="CX48" s="108"/>
      <c r="CY48" s="108"/>
      <c r="CZ48" s="108"/>
      <c r="DA48" s="108"/>
      <c r="DB48" s="108"/>
      <c r="DC48" s="108"/>
      <c r="DD48" s="108"/>
      <c r="DE48" s="108"/>
      <c r="DF48" s="108"/>
      <c r="DG48" s="108"/>
      <c r="DH48" s="108"/>
      <c r="DI48" s="108"/>
      <c r="DJ48" s="108"/>
      <c r="DK48" s="108"/>
      <c r="DL48" s="108"/>
      <c r="DM48" s="108"/>
      <c r="DN48" s="108"/>
      <c r="DO48" s="108"/>
      <c r="DP48" s="108"/>
      <c r="DQ48" s="108"/>
      <c r="DR48" s="108"/>
      <c r="DS48" s="108"/>
      <c r="DT48" s="108"/>
      <c r="DU48" s="108"/>
    </row>
    <row r="49" spans="1:125" s="31" customFormat="1" ht="14.25" customHeight="1" x14ac:dyDescent="0.25">
      <c r="A49" s="110">
        <v>304</v>
      </c>
      <c r="B49" s="110"/>
      <c r="C49" s="111"/>
      <c r="D49" s="111"/>
      <c r="E49" s="125">
        <v>0</v>
      </c>
      <c r="F49" s="126">
        <f t="shared" si="3"/>
        <v>0</v>
      </c>
      <c r="G49" s="113"/>
      <c r="H49" s="113"/>
      <c r="I49" s="570"/>
      <c r="J49" s="473"/>
      <c r="K49" s="126">
        <f t="shared" si="4"/>
        <v>0</v>
      </c>
      <c r="L49" s="136"/>
      <c r="M49" s="246"/>
      <c r="N49" s="136"/>
      <c r="O49" s="257">
        <f t="shared" si="6"/>
        <v>0</v>
      </c>
      <c r="P49" s="258"/>
      <c r="Q49" s="257">
        <f t="shared" si="5"/>
        <v>0</v>
      </c>
      <c r="R49" s="260"/>
      <c r="S49" s="95"/>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08"/>
      <c r="DP49" s="108"/>
      <c r="DQ49" s="108"/>
      <c r="DR49" s="108"/>
      <c r="DS49" s="108"/>
      <c r="DT49" s="108"/>
      <c r="DU49" s="108"/>
    </row>
    <row r="50" spans="1:125" s="31" customFormat="1" ht="14.25" customHeight="1" x14ac:dyDescent="0.25">
      <c r="A50" s="110">
        <v>305</v>
      </c>
      <c r="B50" s="110"/>
      <c r="C50" s="111"/>
      <c r="D50" s="111"/>
      <c r="E50" s="125">
        <v>0</v>
      </c>
      <c r="F50" s="126">
        <f t="shared" si="3"/>
        <v>0</v>
      </c>
      <c r="G50" s="113"/>
      <c r="H50" s="113"/>
      <c r="I50" s="570"/>
      <c r="J50" s="473"/>
      <c r="K50" s="126">
        <f t="shared" si="4"/>
        <v>0</v>
      </c>
      <c r="L50" s="136"/>
      <c r="M50" s="246"/>
      <c r="N50" s="136"/>
      <c r="O50" s="257">
        <f t="shared" si="6"/>
        <v>0</v>
      </c>
      <c r="P50" s="258"/>
      <c r="Q50" s="257">
        <f t="shared" si="5"/>
        <v>0</v>
      </c>
      <c r="R50" s="260"/>
      <c r="S50" s="95"/>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c r="DJ50" s="108"/>
      <c r="DK50" s="108"/>
      <c r="DL50" s="108"/>
      <c r="DM50" s="108"/>
      <c r="DN50" s="108"/>
      <c r="DO50" s="108"/>
      <c r="DP50" s="108"/>
      <c r="DQ50" s="108"/>
      <c r="DR50" s="108"/>
      <c r="DS50" s="108"/>
      <c r="DT50" s="108"/>
      <c r="DU50" s="108"/>
    </row>
    <row r="51" spans="1:125" s="31" customFormat="1" ht="14.25" customHeight="1" x14ac:dyDescent="0.25">
      <c r="A51" s="110">
        <v>306</v>
      </c>
      <c r="B51" s="110"/>
      <c r="C51" s="111"/>
      <c r="D51" s="111"/>
      <c r="E51" s="125">
        <v>0</v>
      </c>
      <c r="F51" s="126">
        <f t="shared" si="3"/>
        <v>0</v>
      </c>
      <c r="G51" s="113"/>
      <c r="H51" s="113"/>
      <c r="I51" s="570"/>
      <c r="J51" s="473"/>
      <c r="K51" s="126">
        <f t="shared" si="4"/>
        <v>0</v>
      </c>
      <c r="L51" s="136"/>
      <c r="M51" s="246"/>
      <c r="N51" s="136"/>
      <c r="O51" s="257">
        <f t="shared" si="6"/>
        <v>0</v>
      </c>
      <c r="P51" s="258"/>
      <c r="Q51" s="257">
        <f t="shared" si="5"/>
        <v>0</v>
      </c>
      <c r="R51" s="260"/>
      <c r="S51" s="95"/>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08"/>
      <c r="CH51" s="108"/>
      <c r="CI51" s="108"/>
      <c r="CJ51" s="108"/>
      <c r="CK51" s="108"/>
      <c r="CL51" s="108"/>
      <c r="CM51" s="108"/>
      <c r="CN51" s="108"/>
      <c r="CO51" s="108"/>
      <c r="CP51" s="108"/>
      <c r="CQ51" s="108"/>
      <c r="CR51" s="108"/>
      <c r="CS51" s="108"/>
      <c r="CT51" s="108"/>
      <c r="CU51" s="108"/>
      <c r="CV51" s="108"/>
      <c r="CW51" s="108"/>
      <c r="CX51" s="108"/>
      <c r="CY51" s="108"/>
      <c r="CZ51" s="108"/>
      <c r="DA51" s="108"/>
      <c r="DB51" s="108"/>
      <c r="DC51" s="108"/>
      <c r="DD51" s="108"/>
      <c r="DE51" s="108"/>
      <c r="DF51" s="108"/>
      <c r="DG51" s="108"/>
      <c r="DH51" s="108"/>
      <c r="DI51" s="108"/>
      <c r="DJ51" s="108"/>
      <c r="DK51" s="108"/>
      <c r="DL51" s="108"/>
      <c r="DM51" s="108"/>
      <c r="DN51" s="108"/>
      <c r="DO51" s="108"/>
      <c r="DP51" s="108"/>
      <c r="DQ51" s="108"/>
      <c r="DR51" s="108"/>
      <c r="DS51" s="108"/>
      <c r="DT51" s="108"/>
      <c r="DU51" s="108"/>
    </row>
    <row r="52" spans="1:125" s="31" customFormat="1" ht="14.25" customHeight="1" x14ac:dyDescent="0.25">
      <c r="A52" s="110">
        <v>307</v>
      </c>
      <c r="B52" s="110"/>
      <c r="C52" s="111"/>
      <c r="D52" s="111"/>
      <c r="E52" s="125">
        <v>0</v>
      </c>
      <c r="F52" s="126">
        <f t="shared" si="3"/>
        <v>0</v>
      </c>
      <c r="G52" s="113"/>
      <c r="H52" s="113"/>
      <c r="I52" s="570"/>
      <c r="J52" s="473"/>
      <c r="K52" s="126">
        <f t="shared" si="4"/>
        <v>0</v>
      </c>
      <c r="L52" s="136"/>
      <c r="M52" s="246"/>
      <c r="N52" s="136"/>
      <c r="O52" s="257">
        <f t="shared" si="6"/>
        <v>0</v>
      </c>
      <c r="P52" s="258"/>
      <c r="Q52" s="257">
        <f t="shared" si="5"/>
        <v>0</v>
      </c>
      <c r="R52" s="260"/>
      <c r="S52" s="95"/>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row>
    <row r="53" spans="1:125" s="31" customFormat="1" ht="14.25" customHeight="1" x14ac:dyDescent="0.25">
      <c r="A53" s="110">
        <v>308</v>
      </c>
      <c r="B53" s="110"/>
      <c r="C53" s="111"/>
      <c r="D53" s="111"/>
      <c r="E53" s="125">
        <v>0</v>
      </c>
      <c r="F53" s="126">
        <f t="shared" si="3"/>
        <v>0</v>
      </c>
      <c r="G53" s="113"/>
      <c r="H53" s="113"/>
      <c r="I53" s="570"/>
      <c r="J53" s="473"/>
      <c r="K53" s="126">
        <f t="shared" si="4"/>
        <v>0</v>
      </c>
      <c r="L53" s="136"/>
      <c r="M53" s="246"/>
      <c r="N53" s="136"/>
      <c r="O53" s="257">
        <f t="shared" si="6"/>
        <v>0</v>
      </c>
      <c r="P53" s="258"/>
      <c r="Q53" s="257">
        <f t="shared" si="5"/>
        <v>0</v>
      </c>
      <c r="R53" s="260"/>
      <c r="S53" s="95"/>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c r="DJ53" s="108"/>
      <c r="DK53" s="108"/>
      <c r="DL53" s="108"/>
      <c r="DM53" s="108"/>
      <c r="DN53" s="108"/>
      <c r="DO53" s="108"/>
      <c r="DP53" s="108"/>
      <c r="DQ53" s="108"/>
      <c r="DR53" s="108"/>
      <c r="DS53" s="108"/>
      <c r="DT53" s="108"/>
      <c r="DU53" s="108"/>
    </row>
    <row r="54" spans="1:125" s="31" customFormat="1" ht="14.25" customHeight="1" x14ac:dyDescent="0.25">
      <c r="A54" s="110">
        <v>309</v>
      </c>
      <c r="B54" s="110"/>
      <c r="C54" s="111"/>
      <c r="D54" s="111"/>
      <c r="E54" s="125">
        <v>0</v>
      </c>
      <c r="F54" s="126">
        <f t="shared" si="3"/>
        <v>0</v>
      </c>
      <c r="G54" s="113"/>
      <c r="H54" s="113"/>
      <c r="I54" s="570"/>
      <c r="J54" s="473"/>
      <c r="K54" s="126">
        <f t="shared" si="4"/>
        <v>0</v>
      </c>
      <c r="L54" s="136"/>
      <c r="M54" s="246"/>
      <c r="N54" s="136"/>
      <c r="O54" s="257">
        <f t="shared" si="6"/>
        <v>0</v>
      </c>
      <c r="P54" s="258"/>
      <c r="Q54" s="257">
        <f t="shared" si="5"/>
        <v>0</v>
      </c>
      <c r="R54" s="260"/>
      <c r="S54" s="95"/>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8"/>
      <c r="BR54" s="108"/>
      <c r="BS54" s="108"/>
      <c r="BT54" s="108"/>
      <c r="BU54" s="108"/>
      <c r="BV54" s="108"/>
      <c r="BW54" s="108"/>
      <c r="BX54" s="108"/>
      <c r="BY54" s="108"/>
      <c r="BZ54" s="108"/>
      <c r="CA54" s="108"/>
      <c r="CB54" s="108"/>
      <c r="CC54" s="108"/>
      <c r="CD54" s="108"/>
      <c r="CE54" s="108"/>
      <c r="CF54" s="108"/>
      <c r="CG54" s="108"/>
      <c r="CH54" s="108"/>
      <c r="CI54" s="108"/>
      <c r="CJ54" s="108"/>
      <c r="CK54" s="108"/>
      <c r="CL54" s="108"/>
      <c r="CM54" s="108"/>
      <c r="CN54" s="108"/>
      <c r="CO54" s="108"/>
      <c r="CP54" s="108"/>
      <c r="CQ54" s="108"/>
      <c r="CR54" s="108"/>
      <c r="CS54" s="108"/>
      <c r="CT54" s="108"/>
      <c r="CU54" s="108"/>
      <c r="CV54" s="108"/>
      <c r="CW54" s="108"/>
      <c r="CX54" s="108"/>
      <c r="CY54" s="108"/>
      <c r="CZ54" s="108"/>
      <c r="DA54" s="108"/>
      <c r="DB54" s="108"/>
      <c r="DC54" s="108"/>
      <c r="DD54" s="108"/>
      <c r="DE54" s="108"/>
      <c r="DF54" s="108"/>
      <c r="DG54" s="108"/>
      <c r="DH54" s="108"/>
      <c r="DI54" s="108"/>
      <c r="DJ54" s="108"/>
      <c r="DK54" s="108"/>
      <c r="DL54" s="108"/>
      <c r="DM54" s="108"/>
      <c r="DN54" s="108"/>
      <c r="DO54" s="108"/>
      <c r="DP54" s="108"/>
      <c r="DQ54" s="108"/>
      <c r="DR54" s="108"/>
      <c r="DS54" s="108"/>
      <c r="DT54" s="108"/>
      <c r="DU54" s="108"/>
    </row>
    <row r="55" spans="1:125" s="31" customFormat="1" ht="14.25" customHeight="1" x14ac:dyDescent="0.25">
      <c r="A55" s="110">
        <v>310</v>
      </c>
      <c r="B55" s="110"/>
      <c r="C55" s="111"/>
      <c r="D55" s="111"/>
      <c r="E55" s="125">
        <v>0</v>
      </c>
      <c r="F55" s="126">
        <f t="shared" si="3"/>
        <v>0</v>
      </c>
      <c r="G55" s="113"/>
      <c r="H55" s="113"/>
      <c r="I55" s="570"/>
      <c r="J55" s="473"/>
      <c r="K55" s="126">
        <f t="shared" si="4"/>
        <v>0</v>
      </c>
      <c r="L55" s="136"/>
      <c r="M55" s="246"/>
      <c r="N55" s="136"/>
      <c r="O55" s="257">
        <f t="shared" si="6"/>
        <v>0</v>
      </c>
      <c r="P55" s="258"/>
      <c r="Q55" s="257">
        <f t="shared" si="5"/>
        <v>0</v>
      </c>
      <c r="R55" s="260"/>
      <c r="S55" s="95"/>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8"/>
      <c r="BR55" s="108"/>
      <c r="BS55" s="108"/>
      <c r="BT55" s="108"/>
      <c r="BU55" s="108"/>
      <c r="BV55" s="108"/>
      <c r="BW55" s="108"/>
      <c r="BX55" s="108"/>
      <c r="BY55" s="108"/>
      <c r="BZ55" s="108"/>
      <c r="CA55" s="108"/>
      <c r="CB55" s="108"/>
      <c r="CC55" s="108"/>
      <c r="CD55" s="108"/>
      <c r="CE55" s="108"/>
      <c r="CF55" s="108"/>
      <c r="CG55" s="108"/>
      <c r="CH55" s="108"/>
      <c r="CI55" s="108"/>
      <c r="CJ55" s="108"/>
      <c r="CK55" s="108"/>
      <c r="CL55" s="108"/>
      <c r="CM55" s="108"/>
      <c r="CN55" s="108"/>
      <c r="CO55" s="108"/>
      <c r="CP55" s="108"/>
      <c r="CQ55" s="108"/>
      <c r="CR55" s="108"/>
      <c r="CS55" s="108"/>
      <c r="CT55" s="108"/>
      <c r="CU55" s="108"/>
      <c r="CV55" s="108"/>
      <c r="CW55" s="108"/>
      <c r="CX55" s="108"/>
      <c r="CY55" s="108"/>
      <c r="CZ55" s="108"/>
      <c r="DA55" s="108"/>
      <c r="DB55" s="108"/>
      <c r="DC55" s="108"/>
      <c r="DD55" s="108"/>
      <c r="DE55" s="108"/>
      <c r="DF55" s="108"/>
      <c r="DG55" s="108"/>
      <c r="DH55" s="108"/>
      <c r="DI55" s="108"/>
      <c r="DJ55" s="108"/>
      <c r="DK55" s="108"/>
      <c r="DL55" s="108"/>
      <c r="DM55" s="108"/>
      <c r="DN55" s="108"/>
      <c r="DO55" s="108"/>
      <c r="DP55" s="108"/>
      <c r="DQ55" s="108"/>
      <c r="DR55" s="108"/>
      <c r="DS55" s="108"/>
      <c r="DT55" s="108"/>
      <c r="DU55" s="108"/>
    </row>
    <row r="56" spans="1:125" s="31" customFormat="1" ht="14.25" customHeight="1" x14ac:dyDescent="0.25">
      <c r="A56" s="110">
        <v>311</v>
      </c>
      <c r="B56" s="110"/>
      <c r="C56" s="111"/>
      <c r="D56" s="111"/>
      <c r="E56" s="125">
        <v>0</v>
      </c>
      <c r="F56" s="126">
        <f t="shared" si="3"/>
        <v>0</v>
      </c>
      <c r="G56" s="113"/>
      <c r="H56" s="113"/>
      <c r="I56" s="570"/>
      <c r="J56" s="473"/>
      <c r="K56" s="126">
        <f t="shared" si="4"/>
        <v>0</v>
      </c>
      <c r="L56" s="136"/>
      <c r="M56" s="246"/>
      <c r="N56" s="136"/>
      <c r="O56" s="257">
        <f t="shared" si="6"/>
        <v>0</v>
      </c>
      <c r="P56" s="258"/>
      <c r="Q56" s="257">
        <f t="shared" si="5"/>
        <v>0</v>
      </c>
      <c r="R56" s="260"/>
      <c r="S56" s="95"/>
      <c r="T56" s="108"/>
      <c r="U56" s="108"/>
      <c r="V56" s="108"/>
      <c r="W56" s="108"/>
      <c r="X56" s="108"/>
      <c r="Y56" s="108"/>
      <c r="Z56" s="108"/>
      <c r="AA56" s="108"/>
      <c r="AB56" s="108"/>
      <c r="AC56" s="108"/>
      <c r="AD56" s="108"/>
      <c r="AE56" s="108"/>
      <c r="AF56" s="108"/>
      <c r="AG56" s="108"/>
      <c r="AH56" s="108"/>
      <c r="AI56" s="108"/>
      <c r="AJ56" s="108"/>
      <c r="AK56" s="108"/>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8"/>
      <c r="BV56" s="108"/>
      <c r="BW56" s="108"/>
      <c r="BX56" s="108"/>
      <c r="BY56" s="108"/>
      <c r="BZ56" s="108"/>
      <c r="CA56" s="108"/>
      <c r="CB56" s="108"/>
      <c r="CC56" s="108"/>
      <c r="CD56" s="108"/>
      <c r="CE56" s="108"/>
      <c r="CF56" s="108"/>
      <c r="CG56" s="108"/>
      <c r="CH56" s="108"/>
      <c r="CI56" s="108"/>
      <c r="CJ56" s="108"/>
      <c r="CK56" s="108"/>
      <c r="CL56" s="108"/>
      <c r="CM56" s="108"/>
      <c r="CN56" s="108"/>
      <c r="CO56" s="108"/>
      <c r="CP56" s="108"/>
      <c r="CQ56" s="108"/>
      <c r="CR56" s="108"/>
      <c r="CS56" s="108"/>
      <c r="CT56" s="108"/>
      <c r="CU56" s="108"/>
      <c r="CV56" s="108"/>
      <c r="CW56" s="108"/>
      <c r="CX56" s="108"/>
      <c r="CY56" s="108"/>
      <c r="CZ56" s="108"/>
      <c r="DA56" s="108"/>
      <c r="DB56" s="108"/>
      <c r="DC56" s="108"/>
      <c r="DD56" s="108"/>
      <c r="DE56" s="108"/>
      <c r="DF56" s="108"/>
      <c r="DG56" s="108"/>
      <c r="DH56" s="108"/>
      <c r="DI56" s="108"/>
      <c r="DJ56" s="108"/>
      <c r="DK56" s="108"/>
      <c r="DL56" s="108"/>
      <c r="DM56" s="108"/>
      <c r="DN56" s="108"/>
      <c r="DO56" s="108"/>
      <c r="DP56" s="108"/>
      <c r="DQ56" s="108"/>
      <c r="DR56" s="108"/>
      <c r="DS56" s="108"/>
      <c r="DT56" s="108"/>
      <c r="DU56" s="108"/>
    </row>
    <row r="57" spans="1:125" s="31" customFormat="1" ht="14.25" customHeight="1" x14ac:dyDescent="0.25">
      <c r="A57" s="110">
        <v>312</v>
      </c>
      <c r="B57" s="110"/>
      <c r="C57" s="111"/>
      <c r="D57" s="111"/>
      <c r="E57" s="125">
        <v>0</v>
      </c>
      <c r="F57" s="126">
        <f t="shared" si="3"/>
        <v>0</v>
      </c>
      <c r="G57" s="113"/>
      <c r="H57" s="113"/>
      <c r="I57" s="570"/>
      <c r="J57" s="473"/>
      <c r="K57" s="126">
        <f t="shared" si="4"/>
        <v>0</v>
      </c>
      <c r="L57" s="136"/>
      <c r="M57" s="246"/>
      <c r="N57" s="136"/>
      <c r="O57" s="257">
        <f t="shared" si="6"/>
        <v>0</v>
      </c>
      <c r="P57" s="258"/>
      <c r="Q57" s="257">
        <f t="shared" si="5"/>
        <v>0</v>
      </c>
      <c r="R57" s="260"/>
      <c r="S57" s="95"/>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8"/>
      <c r="BR57" s="108"/>
      <c r="BS57" s="108"/>
      <c r="BT57" s="108"/>
      <c r="BU57" s="108"/>
      <c r="BV57" s="108"/>
      <c r="BW57" s="108"/>
      <c r="BX57" s="108"/>
      <c r="BY57" s="108"/>
      <c r="BZ57" s="108"/>
      <c r="CA57" s="108"/>
      <c r="CB57" s="108"/>
      <c r="CC57" s="108"/>
      <c r="CD57" s="108"/>
      <c r="CE57" s="108"/>
      <c r="CF57" s="108"/>
      <c r="CG57" s="108"/>
      <c r="CH57" s="108"/>
      <c r="CI57" s="108"/>
      <c r="CJ57" s="108"/>
      <c r="CK57" s="108"/>
      <c r="CL57" s="108"/>
      <c r="CM57" s="108"/>
      <c r="CN57" s="108"/>
      <c r="CO57" s="108"/>
      <c r="CP57" s="108"/>
      <c r="CQ57" s="108"/>
      <c r="CR57" s="108"/>
      <c r="CS57" s="108"/>
      <c r="CT57" s="108"/>
      <c r="CU57" s="108"/>
      <c r="CV57" s="108"/>
      <c r="CW57" s="108"/>
      <c r="CX57" s="108"/>
      <c r="CY57" s="108"/>
      <c r="CZ57" s="108"/>
      <c r="DA57" s="108"/>
      <c r="DB57" s="108"/>
      <c r="DC57" s="108"/>
      <c r="DD57" s="108"/>
      <c r="DE57" s="108"/>
      <c r="DF57" s="108"/>
      <c r="DG57" s="108"/>
      <c r="DH57" s="108"/>
      <c r="DI57" s="108"/>
      <c r="DJ57" s="108"/>
      <c r="DK57" s="108"/>
      <c r="DL57" s="108"/>
      <c r="DM57" s="108"/>
      <c r="DN57" s="108"/>
      <c r="DO57" s="108"/>
      <c r="DP57" s="108"/>
      <c r="DQ57" s="108"/>
      <c r="DR57" s="108"/>
      <c r="DS57" s="108"/>
      <c r="DT57" s="108"/>
      <c r="DU57" s="108"/>
    </row>
    <row r="58" spans="1:125" s="31" customFormat="1" ht="14.25" customHeight="1" x14ac:dyDescent="0.25">
      <c r="A58" s="110">
        <v>313</v>
      </c>
      <c r="B58" s="110"/>
      <c r="C58" s="111"/>
      <c r="D58" s="111"/>
      <c r="E58" s="125">
        <v>0</v>
      </c>
      <c r="F58" s="126">
        <f t="shared" si="3"/>
        <v>0</v>
      </c>
      <c r="G58" s="113"/>
      <c r="H58" s="113"/>
      <c r="I58" s="570"/>
      <c r="J58" s="473"/>
      <c r="K58" s="126">
        <f t="shared" si="4"/>
        <v>0</v>
      </c>
      <c r="L58" s="136"/>
      <c r="M58" s="246"/>
      <c r="N58" s="136"/>
      <c r="O58" s="257">
        <f t="shared" si="6"/>
        <v>0</v>
      </c>
      <c r="P58" s="258"/>
      <c r="Q58" s="257">
        <f t="shared" si="5"/>
        <v>0</v>
      </c>
      <c r="R58" s="260"/>
      <c r="S58" s="95"/>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8"/>
      <c r="BR58" s="108"/>
      <c r="BS58" s="108"/>
      <c r="BT58" s="108"/>
      <c r="BU58" s="108"/>
      <c r="BV58" s="108"/>
      <c r="BW58" s="108"/>
      <c r="BX58" s="108"/>
      <c r="BY58" s="108"/>
      <c r="BZ58" s="108"/>
      <c r="CA58" s="108"/>
      <c r="CB58" s="108"/>
      <c r="CC58" s="108"/>
      <c r="CD58" s="108"/>
      <c r="CE58" s="108"/>
      <c r="CF58" s="108"/>
      <c r="CG58" s="108"/>
      <c r="CH58" s="108"/>
      <c r="CI58" s="108"/>
      <c r="CJ58" s="108"/>
      <c r="CK58" s="108"/>
      <c r="CL58" s="108"/>
      <c r="CM58" s="108"/>
      <c r="CN58" s="108"/>
      <c r="CO58" s="108"/>
      <c r="CP58" s="108"/>
      <c r="CQ58" s="108"/>
      <c r="CR58" s="108"/>
      <c r="CS58" s="108"/>
      <c r="CT58" s="108"/>
      <c r="CU58" s="108"/>
      <c r="CV58" s="108"/>
      <c r="CW58" s="108"/>
      <c r="CX58" s="108"/>
      <c r="CY58" s="108"/>
      <c r="CZ58" s="108"/>
      <c r="DA58" s="108"/>
      <c r="DB58" s="108"/>
      <c r="DC58" s="108"/>
      <c r="DD58" s="108"/>
      <c r="DE58" s="108"/>
      <c r="DF58" s="108"/>
      <c r="DG58" s="108"/>
      <c r="DH58" s="108"/>
      <c r="DI58" s="108"/>
      <c r="DJ58" s="108"/>
      <c r="DK58" s="108"/>
      <c r="DL58" s="108"/>
      <c r="DM58" s="108"/>
      <c r="DN58" s="108"/>
      <c r="DO58" s="108"/>
      <c r="DP58" s="108"/>
      <c r="DQ58" s="108"/>
      <c r="DR58" s="108"/>
      <c r="DS58" s="108"/>
      <c r="DT58" s="108"/>
      <c r="DU58" s="108"/>
    </row>
    <row r="59" spans="1:125" s="31" customFormat="1" ht="14.25" customHeight="1" x14ac:dyDescent="0.25">
      <c r="A59" s="110">
        <v>314</v>
      </c>
      <c r="B59" s="110"/>
      <c r="C59" s="111"/>
      <c r="D59" s="111"/>
      <c r="E59" s="125">
        <v>0</v>
      </c>
      <c r="F59" s="126">
        <f t="shared" si="3"/>
        <v>0</v>
      </c>
      <c r="G59" s="113"/>
      <c r="H59" s="113"/>
      <c r="I59" s="570"/>
      <c r="J59" s="473"/>
      <c r="K59" s="126">
        <f t="shared" si="4"/>
        <v>0</v>
      </c>
      <c r="L59" s="136"/>
      <c r="M59" s="246"/>
      <c r="N59" s="136"/>
      <c r="O59" s="257">
        <f t="shared" si="6"/>
        <v>0</v>
      </c>
      <c r="P59" s="258"/>
      <c r="Q59" s="257">
        <f t="shared" si="5"/>
        <v>0</v>
      </c>
      <c r="R59" s="260"/>
      <c r="S59" s="95"/>
      <c r="T59" s="108"/>
      <c r="U59" s="108"/>
      <c r="V59" s="108"/>
      <c r="W59" s="108"/>
      <c r="X59" s="108"/>
      <c r="Y59" s="108"/>
      <c r="Z59" s="108"/>
      <c r="AA59" s="108"/>
      <c r="AB59" s="108"/>
      <c r="AC59" s="108"/>
      <c r="AD59" s="108"/>
      <c r="AE59" s="108"/>
      <c r="AF59" s="108"/>
      <c r="AG59" s="108"/>
      <c r="AH59" s="108"/>
      <c r="AI59" s="108"/>
      <c r="AJ59" s="108"/>
      <c r="AK59" s="108"/>
      <c r="AL59" s="108"/>
      <c r="AM59" s="108"/>
      <c r="AN59" s="108"/>
      <c r="AO59" s="108"/>
      <c r="AP59" s="108"/>
      <c r="AQ59" s="108"/>
      <c r="AR59" s="108"/>
      <c r="AS59" s="108"/>
      <c r="AT59" s="108"/>
      <c r="AU59" s="108"/>
      <c r="AV59" s="108"/>
      <c r="AW59" s="108"/>
      <c r="AX59" s="108"/>
      <c r="AY59" s="108"/>
      <c r="AZ59" s="108"/>
      <c r="BA59" s="108"/>
      <c r="BB59" s="108"/>
      <c r="BC59" s="108"/>
      <c r="BD59" s="108"/>
      <c r="BE59" s="108"/>
      <c r="BF59" s="108"/>
      <c r="BG59" s="108"/>
      <c r="BH59" s="108"/>
      <c r="BI59" s="108"/>
      <c r="BJ59" s="108"/>
      <c r="BK59" s="108"/>
      <c r="BL59" s="108"/>
      <c r="BM59" s="108"/>
      <c r="BN59" s="108"/>
      <c r="BO59" s="108"/>
      <c r="BP59" s="108"/>
      <c r="BQ59" s="108"/>
      <c r="BR59" s="108"/>
      <c r="BS59" s="108"/>
      <c r="BT59" s="108"/>
      <c r="BU59" s="108"/>
      <c r="BV59" s="108"/>
      <c r="BW59" s="108"/>
      <c r="BX59" s="108"/>
      <c r="BY59" s="108"/>
      <c r="BZ59" s="108"/>
      <c r="CA59" s="108"/>
      <c r="CB59" s="108"/>
      <c r="CC59" s="108"/>
      <c r="CD59" s="108"/>
      <c r="CE59" s="108"/>
      <c r="CF59" s="108"/>
      <c r="CG59" s="108"/>
      <c r="CH59" s="108"/>
      <c r="CI59" s="108"/>
      <c r="CJ59" s="108"/>
      <c r="CK59" s="108"/>
      <c r="CL59" s="108"/>
      <c r="CM59" s="108"/>
      <c r="CN59" s="108"/>
      <c r="CO59" s="108"/>
      <c r="CP59" s="108"/>
      <c r="CQ59" s="108"/>
      <c r="CR59" s="108"/>
      <c r="CS59" s="108"/>
      <c r="CT59" s="108"/>
      <c r="CU59" s="108"/>
      <c r="CV59" s="108"/>
      <c r="CW59" s="108"/>
      <c r="CX59" s="108"/>
      <c r="CY59" s="108"/>
      <c r="CZ59" s="108"/>
      <c r="DA59" s="108"/>
      <c r="DB59" s="108"/>
      <c r="DC59" s="108"/>
      <c r="DD59" s="108"/>
      <c r="DE59" s="108"/>
      <c r="DF59" s="108"/>
      <c r="DG59" s="108"/>
      <c r="DH59" s="108"/>
      <c r="DI59" s="108"/>
      <c r="DJ59" s="108"/>
      <c r="DK59" s="108"/>
      <c r="DL59" s="108"/>
      <c r="DM59" s="108"/>
      <c r="DN59" s="108"/>
      <c r="DO59" s="108"/>
      <c r="DP59" s="108"/>
      <c r="DQ59" s="108"/>
      <c r="DR59" s="108"/>
      <c r="DS59" s="108"/>
      <c r="DT59" s="108"/>
      <c r="DU59" s="108"/>
    </row>
    <row r="60" spans="1:125" s="31" customFormat="1" ht="14.25" customHeight="1" x14ac:dyDescent="0.25">
      <c r="A60" s="110">
        <v>315</v>
      </c>
      <c r="B60" s="110"/>
      <c r="C60" s="111"/>
      <c r="D60" s="111"/>
      <c r="E60" s="125">
        <v>0</v>
      </c>
      <c r="F60" s="126">
        <f t="shared" si="3"/>
        <v>0</v>
      </c>
      <c r="G60" s="113"/>
      <c r="H60" s="113"/>
      <c r="I60" s="570"/>
      <c r="J60" s="473"/>
      <c r="K60" s="126">
        <f t="shared" si="4"/>
        <v>0</v>
      </c>
      <c r="L60" s="136"/>
      <c r="M60" s="246"/>
      <c r="N60" s="136"/>
      <c r="O60" s="257">
        <f t="shared" si="6"/>
        <v>0</v>
      </c>
      <c r="P60" s="258"/>
      <c r="Q60" s="257">
        <f t="shared" si="5"/>
        <v>0</v>
      </c>
      <c r="R60" s="260"/>
      <c r="S60" s="95"/>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108"/>
      <c r="BS60" s="108"/>
      <c r="BT60" s="108"/>
      <c r="BU60" s="108"/>
      <c r="BV60" s="108"/>
      <c r="BW60" s="108"/>
      <c r="BX60" s="108"/>
      <c r="BY60" s="108"/>
      <c r="BZ60" s="108"/>
      <c r="CA60" s="108"/>
      <c r="CB60" s="108"/>
      <c r="CC60" s="108"/>
      <c r="CD60" s="108"/>
      <c r="CE60" s="108"/>
      <c r="CF60" s="108"/>
      <c r="CG60" s="108"/>
      <c r="CH60" s="108"/>
      <c r="CI60" s="108"/>
      <c r="CJ60" s="108"/>
      <c r="CK60" s="108"/>
      <c r="CL60" s="108"/>
      <c r="CM60" s="108"/>
      <c r="CN60" s="108"/>
      <c r="CO60" s="108"/>
      <c r="CP60" s="108"/>
      <c r="CQ60" s="108"/>
      <c r="CR60" s="108"/>
      <c r="CS60" s="108"/>
      <c r="CT60" s="108"/>
      <c r="CU60" s="108"/>
      <c r="CV60" s="108"/>
      <c r="CW60" s="108"/>
      <c r="CX60" s="108"/>
      <c r="CY60" s="108"/>
      <c r="CZ60" s="108"/>
      <c r="DA60" s="108"/>
      <c r="DB60" s="108"/>
      <c r="DC60" s="108"/>
      <c r="DD60" s="108"/>
      <c r="DE60" s="108"/>
      <c r="DF60" s="108"/>
      <c r="DG60" s="108"/>
      <c r="DH60" s="108"/>
      <c r="DI60" s="108"/>
      <c r="DJ60" s="108"/>
      <c r="DK60" s="108"/>
      <c r="DL60" s="108"/>
      <c r="DM60" s="108"/>
      <c r="DN60" s="108"/>
      <c r="DO60" s="108"/>
      <c r="DP60" s="108"/>
      <c r="DQ60" s="108"/>
      <c r="DR60" s="108"/>
      <c r="DS60" s="108"/>
      <c r="DT60" s="108"/>
      <c r="DU60" s="108"/>
    </row>
    <row r="61" spans="1:125" s="31" customFormat="1" ht="14.25" customHeight="1" x14ac:dyDescent="0.25">
      <c r="A61" s="110">
        <v>316</v>
      </c>
      <c r="B61" s="110"/>
      <c r="C61" s="111"/>
      <c r="D61" s="111"/>
      <c r="E61" s="125">
        <v>0</v>
      </c>
      <c r="F61" s="126">
        <f t="shared" si="3"/>
        <v>0</v>
      </c>
      <c r="G61" s="113"/>
      <c r="H61" s="113"/>
      <c r="I61" s="570"/>
      <c r="J61" s="473"/>
      <c r="K61" s="126">
        <f t="shared" si="4"/>
        <v>0</v>
      </c>
      <c r="L61" s="136"/>
      <c r="M61" s="246"/>
      <c r="N61" s="136"/>
      <c r="O61" s="257">
        <f t="shared" si="6"/>
        <v>0</v>
      </c>
      <c r="P61" s="258"/>
      <c r="Q61" s="257">
        <f t="shared" si="5"/>
        <v>0</v>
      </c>
      <c r="R61" s="260"/>
      <c r="S61" s="95"/>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08"/>
      <c r="DI61" s="108"/>
      <c r="DJ61" s="108"/>
      <c r="DK61" s="108"/>
      <c r="DL61" s="108"/>
      <c r="DM61" s="108"/>
      <c r="DN61" s="108"/>
      <c r="DO61" s="108"/>
      <c r="DP61" s="108"/>
      <c r="DQ61" s="108"/>
      <c r="DR61" s="108"/>
      <c r="DS61" s="108"/>
      <c r="DT61" s="108"/>
      <c r="DU61" s="108"/>
    </row>
    <row r="62" spans="1:125" s="31" customFormat="1" ht="14.25" customHeight="1" x14ac:dyDescent="0.25">
      <c r="A62" s="110">
        <v>317</v>
      </c>
      <c r="B62" s="110"/>
      <c r="C62" s="111"/>
      <c r="D62" s="111"/>
      <c r="E62" s="125">
        <v>0</v>
      </c>
      <c r="F62" s="126">
        <f t="shared" si="3"/>
        <v>0</v>
      </c>
      <c r="G62" s="113"/>
      <c r="H62" s="113"/>
      <c r="I62" s="570"/>
      <c r="J62" s="473"/>
      <c r="K62" s="126">
        <f t="shared" si="4"/>
        <v>0</v>
      </c>
      <c r="L62" s="136"/>
      <c r="M62" s="246"/>
      <c r="N62" s="136"/>
      <c r="O62" s="257">
        <f t="shared" si="6"/>
        <v>0</v>
      </c>
      <c r="P62" s="258"/>
      <c r="Q62" s="257">
        <f t="shared" si="5"/>
        <v>0</v>
      </c>
      <c r="R62" s="260"/>
      <c r="S62" s="95"/>
      <c r="T62" s="108"/>
      <c r="U62" s="108"/>
      <c r="V62" s="108"/>
      <c r="W62" s="108"/>
      <c r="X62" s="108"/>
      <c r="Y62" s="108"/>
      <c r="Z62" s="108"/>
      <c r="AA62" s="108"/>
      <c r="AB62" s="108"/>
      <c r="AC62" s="108"/>
      <c r="AD62" s="108"/>
      <c r="AE62" s="108"/>
      <c r="AF62" s="108"/>
      <c r="AG62" s="108"/>
      <c r="AH62" s="108"/>
      <c r="AI62" s="108"/>
      <c r="AJ62" s="108"/>
      <c r="AK62" s="108"/>
      <c r="AL62" s="108"/>
      <c r="AM62" s="108"/>
      <c r="AN62" s="108"/>
      <c r="AO62" s="108"/>
      <c r="AP62" s="108"/>
      <c r="AQ62" s="108"/>
      <c r="AR62" s="108"/>
      <c r="AS62" s="108"/>
      <c r="AT62" s="108"/>
      <c r="AU62" s="108"/>
      <c r="AV62" s="108"/>
      <c r="AW62" s="108"/>
      <c r="AX62" s="108"/>
      <c r="AY62" s="108"/>
      <c r="AZ62" s="108"/>
      <c r="BA62" s="108"/>
      <c r="BB62" s="108"/>
      <c r="BC62" s="108"/>
      <c r="BD62" s="108"/>
      <c r="BE62" s="108"/>
      <c r="BF62" s="108"/>
      <c r="BG62" s="108"/>
      <c r="BH62" s="108"/>
      <c r="BI62" s="108"/>
      <c r="BJ62" s="108"/>
      <c r="BK62" s="108"/>
      <c r="BL62" s="108"/>
      <c r="BM62" s="108"/>
      <c r="BN62" s="108"/>
      <c r="BO62" s="108"/>
      <c r="BP62" s="108"/>
      <c r="BQ62" s="108"/>
      <c r="BR62" s="108"/>
      <c r="BS62" s="108"/>
      <c r="BT62" s="108"/>
      <c r="BU62" s="108"/>
      <c r="BV62" s="108"/>
      <c r="BW62" s="108"/>
      <c r="BX62" s="108"/>
      <c r="BY62" s="108"/>
      <c r="BZ62" s="108"/>
      <c r="CA62" s="108"/>
      <c r="CB62" s="108"/>
      <c r="CC62" s="108"/>
      <c r="CD62" s="108"/>
      <c r="CE62" s="108"/>
      <c r="CF62" s="108"/>
      <c r="CG62" s="108"/>
      <c r="CH62" s="108"/>
      <c r="CI62" s="108"/>
      <c r="CJ62" s="108"/>
      <c r="CK62" s="108"/>
      <c r="CL62" s="108"/>
      <c r="CM62" s="108"/>
      <c r="CN62" s="108"/>
      <c r="CO62" s="108"/>
      <c r="CP62" s="108"/>
      <c r="CQ62" s="108"/>
      <c r="CR62" s="108"/>
      <c r="CS62" s="108"/>
      <c r="CT62" s="108"/>
      <c r="CU62" s="108"/>
      <c r="CV62" s="108"/>
      <c r="CW62" s="108"/>
      <c r="CX62" s="108"/>
      <c r="CY62" s="108"/>
      <c r="CZ62" s="108"/>
      <c r="DA62" s="108"/>
      <c r="DB62" s="108"/>
      <c r="DC62" s="108"/>
      <c r="DD62" s="108"/>
      <c r="DE62" s="108"/>
      <c r="DF62" s="108"/>
      <c r="DG62" s="108"/>
      <c r="DH62" s="108"/>
      <c r="DI62" s="108"/>
      <c r="DJ62" s="108"/>
      <c r="DK62" s="108"/>
      <c r="DL62" s="108"/>
      <c r="DM62" s="108"/>
      <c r="DN62" s="108"/>
      <c r="DO62" s="108"/>
      <c r="DP62" s="108"/>
      <c r="DQ62" s="108"/>
      <c r="DR62" s="108"/>
      <c r="DS62" s="108"/>
      <c r="DT62" s="108"/>
      <c r="DU62" s="108"/>
    </row>
    <row r="63" spans="1:125" s="31" customFormat="1" ht="14.25" customHeight="1" x14ac:dyDescent="0.25">
      <c r="A63" s="110">
        <v>318</v>
      </c>
      <c r="B63" s="110"/>
      <c r="C63" s="111"/>
      <c r="D63" s="111"/>
      <c r="E63" s="125">
        <v>0</v>
      </c>
      <c r="F63" s="126">
        <f t="shared" si="3"/>
        <v>0</v>
      </c>
      <c r="G63" s="113"/>
      <c r="H63" s="113"/>
      <c r="I63" s="570"/>
      <c r="J63" s="473"/>
      <c r="K63" s="126">
        <f t="shared" si="4"/>
        <v>0</v>
      </c>
      <c r="L63" s="136"/>
      <c r="M63" s="246"/>
      <c r="N63" s="136"/>
      <c r="O63" s="257">
        <f t="shared" si="6"/>
        <v>0</v>
      </c>
      <c r="P63" s="258"/>
      <c r="Q63" s="257">
        <f t="shared" si="5"/>
        <v>0</v>
      </c>
      <c r="R63" s="260"/>
      <c r="S63" s="95"/>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8"/>
      <c r="AR63" s="108"/>
      <c r="AS63" s="108"/>
      <c r="AT63" s="108"/>
      <c r="AU63" s="108"/>
      <c r="AV63" s="108"/>
      <c r="AW63" s="108"/>
      <c r="AX63" s="108"/>
      <c r="AY63" s="108"/>
      <c r="AZ63" s="108"/>
      <c r="BA63" s="108"/>
      <c r="BB63" s="108"/>
      <c r="BC63" s="108"/>
      <c r="BD63" s="108"/>
      <c r="BE63" s="108"/>
      <c r="BF63" s="108"/>
      <c r="BG63" s="108"/>
      <c r="BH63" s="108"/>
      <c r="BI63" s="108"/>
      <c r="BJ63" s="108"/>
      <c r="BK63" s="108"/>
      <c r="BL63" s="108"/>
      <c r="BM63" s="108"/>
      <c r="BN63" s="108"/>
      <c r="BO63" s="108"/>
      <c r="BP63" s="108"/>
      <c r="BQ63" s="108"/>
      <c r="BR63" s="108"/>
      <c r="BS63" s="108"/>
      <c r="BT63" s="108"/>
      <c r="BU63" s="108"/>
      <c r="BV63" s="108"/>
      <c r="BW63" s="108"/>
      <c r="BX63" s="108"/>
      <c r="BY63" s="108"/>
      <c r="BZ63" s="108"/>
      <c r="CA63" s="108"/>
      <c r="CB63" s="108"/>
      <c r="CC63" s="108"/>
      <c r="CD63" s="108"/>
      <c r="CE63" s="108"/>
      <c r="CF63" s="108"/>
      <c r="CG63" s="108"/>
      <c r="CH63" s="108"/>
      <c r="CI63" s="108"/>
      <c r="CJ63" s="108"/>
      <c r="CK63" s="108"/>
      <c r="CL63" s="108"/>
      <c r="CM63" s="108"/>
      <c r="CN63" s="108"/>
      <c r="CO63" s="108"/>
      <c r="CP63" s="108"/>
      <c r="CQ63" s="108"/>
      <c r="CR63" s="108"/>
      <c r="CS63" s="108"/>
      <c r="CT63" s="108"/>
      <c r="CU63" s="108"/>
      <c r="CV63" s="108"/>
      <c r="CW63" s="108"/>
      <c r="CX63" s="108"/>
      <c r="CY63" s="108"/>
      <c r="CZ63" s="108"/>
      <c r="DA63" s="108"/>
      <c r="DB63" s="108"/>
      <c r="DC63" s="108"/>
      <c r="DD63" s="108"/>
      <c r="DE63" s="108"/>
      <c r="DF63" s="108"/>
      <c r="DG63" s="108"/>
      <c r="DH63" s="108"/>
      <c r="DI63" s="108"/>
      <c r="DJ63" s="108"/>
      <c r="DK63" s="108"/>
      <c r="DL63" s="108"/>
      <c r="DM63" s="108"/>
      <c r="DN63" s="108"/>
      <c r="DO63" s="108"/>
      <c r="DP63" s="108"/>
      <c r="DQ63" s="108"/>
      <c r="DR63" s="108"/>
      <c r="DS63" s="108"/>
      <c r="DT63" s="108"/>
      <c r="DU63" s="108"/>
    </row>
    <row r="64" spans="1:125" s="31" customFormat="1" ht="14.25" customHeight="1" x14ac:dyDescent="0.25">
      <c r="A64" s="110">
        <v>319</v>
      </c>
      <c r="B64" s="110"/>
      <c r="C64" s="111"/>
      <c r="D64" s="111"/>
      <c r="E64" s="125">
        <v>0</v>
      </c>
      <c r="F64" s="126">
        <f t="shared" si="3"/>
        <v>0</v>
      </c>
      <c r="G64" s="113"/>
      <c r="H64" s="113"/>
      <c r="I64" s="570"/>
      <c r="J64" s="473"/>
      <c r="K64" s="126">
        <f t="shared" si="4"/>
        <v>0</v>
      </c>
      <c r="L64" s="136"/>
      <c r="M64" s="246"/>
      <c r="N64" s="136"/>
      <c r="O64" s="257">
        <f t="shared" si="6"/>
        <v>0</v>
      </c>
      <c r="P64" s="258"/>
      <c r="Q64" s="257">
        <f t="shared" si="5"/>
        <v>0</v>
      </c>
      <c r="R64" s="260"/>
      <c r="S64" s="95"/>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108"/>
      <c r="AV64" s="108"/>
      <c r="AW64" s="108"/>
      <c r="AX64" s="108"/>
      <c r="AY64" s="108"/>
      <c r="AZ64" s="108"/>
      <c r="BA64" s="108"/>
      <c r="BB64" s="108"/>
      <c r="BC64" s="108"/>
      <c r="BD64" s="108"/>
      <c r="BE64" s="108"/>
      <c r="BF64" s="108"/>
      <c r="BG64" s="108"/>
      <c r="BH64" s="108"/>
      <c r="BI64" s="108"/>
      <c r="BJ64" s="108"/>
      <c r="BK64" s="108"/>
      <c r="BL64" s="108"/>
      <c r="BM64" s="108"/>
      <c r="BN64" s="108"/>
      <c r="BO64" s="108"/>
      <c r="BP64" s="108"/>
      <c r="BQ64" s="108"/>
      <c r="BR64" s="108"/>
      <c r="BS64" s="108"/>
      <c r="BT64" s="108"/>
      <c r="BU64" s="108"/>
      <c r="BV64" s="108"/>
      <c r="BW64" s="108"/>
      <c r="BX64" s="108"/>
      <c r="BY64" s="108"/>
      <c r="BZ64" s="108"/>
      <c r="CA64" s="108"/>
      <c r="CB64" s="108"/>
      <c r="CC64" s="108"/>
      <c r="CD64" s="108"/>
      <c r="CE64" s="108"/>
      <c r="CF64" s="108"/>
      <c r="CG64" s="108"/>
      <c r="CH64" s="108"/>
      <c r="CI64" s="108"/>
      <c r="CJ64" s="108"/>
      <c r="CK64" s="108"/>
      <c r="CL64" s="108"/>
      <c r="CM64" s="108"/>
      <c r="CN64" s="108"/>
      <c r="CO64" s="108"/>
      <c r="CP64" s="108"/>
      <c r="CQ64" s="108"/>
      <c r="CR64" s="108"/>
      <c r="CS64" s="108"/>
      <c r="CT64" s="108"/>
      <c r="CU64" s="108"/>
      <c r="CV64" s="108"/>
      <c r="CW64" s="108"/>
      <c r="CX64" s="108"/>
      <c r="CY64" s="108"/>
      <c r="CZ64" s="108"/>
      <c r="DA64" s="108"/>
      <c r="DB64" s="108"/>
      <c r="DC64" s="108"/>
      <c r="DD64" s="108"/>
      <c r="DE64" s="108"/>
      <c r="DF64" s="108"/>
      <c r="DG64" s="108"/>
      <c r="DH64" s="108"/>
      <c r="DI64" s="108"/>
      <c r="DJ64" s="108"/>
      <c r="DK64" s="108"/>
      <c r="DL64" s="108"/>
      <c r="DM64" s="108"/>
      <c r="DN64" s="108"/>
      <c r="DO64" s="108"/>
      <c r="DP64" s="108"/>
      <c r="DQ64" s="108"/>
      <c r="DR64" s="108"/>
      <c r="DS64" s="108"/>
      <c r="DT64" s="108"/>
      <c r="DU64" s="108"/>
    </row>
    <row r="65" spans="1:125" s="31" customFormat="1" ht="14.25" customHeight="1" x14ac:dyDescent="0.25">
      <c r="A65" s="110">
        <v>320</v>
      </c>
      <c r="B65" s="110"/>
      <c r="C65" s="111"/>
      <c r="D65" s="111"/>
      <c r="E65" s="125">
        <v>0</v>
      </c>
      <c r="F65" s="126">
        <f t="shared" si="3"/>
        <v>0</v>
      </c>
      <c r="G65" s="113"/>
      <c r="H65" s="113"/>
      <c r="I65" s="570"/>
      <c r="J65" s="473"/>
      <c r="K65" s="126">
        <f t="shared" si="4"/>
        <v>0</v>
      </c>
      <c r="L65" s="136"/>
      <c r="M65" s="246"/>
      <c r="N65" s="136"/>
      <c r="O65" s="257">
        <f t="shared" si="6"/>
        <v>0</v>
      </c>
      <c r="P65" s="258"/>
      <c r="Q65" s="257">
        <f t="shared" si="5"/>
        <v>0</v>
      </c>
      <c r="R65" s="260"/>
      <c r="S65" s="95"/>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8"/>
      <c r="BV65" s="108"/>
      <c r="BW65" s="108"/>
      <c r="BX65" s="108"/>
      <c r="BY65" s="108"/>
      <c r="BZ65" s="108"/>
      <c r="CA65" s="108"/>
      <c r="CB65" s="108"/>
      <c r="CC65" s="108"/>
      <c r="CD65" s="108"/>
      <c r="CE65" s="108"/>
      <c r="CF65" s="108"/>
      <c r="CG65" s="108"/>
      <c r="CH65" s="108"/>
      <c r="CI65" s="108"/>
      <c r="CJ65" s="108"/>
      <c r="CK65" s="108"/>
      <c r="CL65" s="108"/>
      <c r="CM65" s="108"/>
      <c r="CN65" s="108"/>
      <c r="CO65" s="108"/>
      <c r="CP65" s="108"/>
      <c r="CQ65" s="108"/>
      <c r="CR65" s="108"/>
      <c r="CS65" s="108"/>
      <c r="CT65" s="108"/>
      <c r="CU65" s="108"/>
      <c r="CV65" s="108"/>
      <c r="CW65" s="108"/>
      <c r="CX65" s="108"/>
      <c r="CY65" s="108"/>
      <c r="CZ65" s="108"/>
      <c r="DA65" s="108"/>
      <c r="DB65" s="108"/>
      <c r="DC65" s="108"/>
      <c r="DD65" s="108"/>
      <c r="DE65" s="108"/>
      <c r="DF65" s="108"/>
      <c r="DG65" s="108"/>
      <c r="DH65" s="108"/>
      <c r="DI65" s="108"/>
      <c r="DJ65" s="108"/>
      <c r="DK65" s="108"/>
      <c r="DL65" s="108"/>
      <c r="DM65" s="108"/>
      <c r="DN65" s="108"/>
      <c r="DO65" s="108"/>
      <c r="DP65" s="108"/>
      <c r="DQ65" s="108"/>
      <c r="DR65" s="108"/>
      <c r="DS65" s="108"/>
      <c r="DT65" s="108"/>
      <c r="DU65" s="108"/>
    </row>
    <row r="66" spans="1:125" s="31" customFormat="1" ht="14.25" customHeight="1" x14ac:dyDescent="0.25">
      <c r="A66" s="110">
        <v>321</v>
      </c>
      <c r="B66" s="110"/>
      <c r="C66" s="111"/>
      <c r="D66" s="111"/>
      <c r="E66" s="125">
        <v>0</v>
      </c>
      <c r="F66" s="126">
        <f t="shared" si="3"/>
        <v>0</v>
      </c>
      <c r="G66" s="113"/>
      <c r="H66" s="113"/>
      <c r="I66" s="570"/>
      <c r="J66" s="473"/>
      <c r="K66" s="126">
        <f t="shared" si="4"/>
        <v>0</v>
      </c>
      <c r="L66" s="136"/>
      <c r="M66" s="246"/>
      <c r="N66" s="136"/>
      <c r="O66" s="257">
        <f t="shared" si="6"/>
        <v>0</v>
      </c>
      <c r="P66" s="258"/>
      <c r="Q66" s="257">
        <f t="shared" si="5"/>
        <v>0</v>
      </c>
      <c r="R66" s="260"/>
      <c r="S66" s="95"/>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8"/>
      <c r="BO66" s="108"/>
      <c r="BP66" s="108"/>
      <c r="BQ66" s="108"/>
      <c r="BR66" s="108"/>
      <c r="BS66" s="108"/>
      <c r="BT66" s="108"/>
      <c r="BU66" s="108"/>
      <c r="BV66" s="108"/>
      <c r="BW66" s="108"/>
      <c r="BX66" s="108"/>
      <c r="BY66" s="108"/>
      <c r="BZ66" s="108"/>
      <c r="CA66" s="108"/>
      <c r="CB66" s="108"/>
      <c r="CC66" s="108"/>
      <c r="CD66" s="108"/>
      <c r="CE66" s="108"/>
      <c r="CF66" s="108"/>
      <c r="CG66" s="108"/>
      <c r="CH66" s="108"/>
      <c r="CI66" s="108"/>
      <c r="CJ66" s="108"/>
      <c r="CK66" s="108"/>
      <c r="CL66" s="108"/>
      <c r="CM66" s="108"/>
      <c r="CN66" s="108"/>
      <c r="CO66" s="108"/>
      <c r="CP66" s="108"/>
      <c r="CQ66" s="108"/>
      <c r="CR66" s="108"/>
      <c r="CS66" s="108"/>
      <c r="CT66" s="108"/>
      <c r="CU66" s="108"/>
      <c r="CV66" s="108"/>
      <c r="CW66" s="108"/>
      <c r="CX66" s="108"/>
      <c r="CY66" s="108"/>
      <c r="CZ66" s="108"/>
      <c r="DA66" s="108"/>
      <c r="DB66" s="108"/>
      <c r="DC66" s="108"/>
      <c r="DD66" s="108"/>
      <c r="DE66" s="108"/>
      <c r="DF66" s="108"/>
      <c r="DG66" s="108"/>
      <c r="DH66" s="108"/>
      <c r="DI66" s="108"/>
      <c r="DJ66" s="108"/>
      <c r="DK66" s="108"/>
      <c r="DL66" s="108"/>
      <c r="DM66" s="108"/>
      <c r="DN66" s="108"/>
      <c r="DO66" s="108"/>
      <c r="DP66" s="108"/>
      <c r="DQ66" s="108"/>
      <c r="DR66" s="108"/>
      <c r="DS66" s="108"/>
      <c r="DT66" s="108"/>
      <c r="DU66" s="108"/>
    </row>
    <row r="67" spans="1:125" s="31" customFormat="1" ht="14.25" customHeight="1" x14ac:dyDescent="0.25">
      <c r="A67" s="110">
        <v>322</v>
      </c>
      <c r="B67" s="110"/>
      <c r="C67" s="111"/>
      <c r="D67" s="111"/>
      <c r="E67" s="125">
        <v>0</v>
      </c>
      <c r="F67" s="126">
        <f t="shared" si="3"/>
        <v>0</v>
      </c>
      <c r="G67" s="113"/>
      <c r="H67" s="113"/>
      <c r="I67" s="570"/>
      <c r="J67" s="473"/>
      <c r="K67" s="126">
        <f t="shared" si="4"/>
        <v>0</v>
      </c>
      <c r="L67" s="136"/>
      <c r="M67" s="246"/>
      <c r="N67" s="136"/>
      <c r="O67" s="257">
        <f t="shared" si="6"/>
        <v>0</v>
      </c>
      <c r="P67" s="258"/>
      <c r="Q67" s="257">
        <f t="shared" si="5"/>
        <v>0</v>
      </c>
      <c r="R67" s="260"/>
      <c r="S67" s="95"/>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108"/>
      <c r="BR67" s="108"/>
      <c r="BS67" s="108"/>
      <c r="BT67" s="108"/>
      <c r="BU67" s="108"/>
      <c r="BV67" s="108"/>
      <c r="BW67" s="108"/>
      <c r="BX67" s="108"/>
      <c r="BY67" s="108"/>
      <c r="BZ67" s="108"/>
      <c r="CA67" s="108"/>
      <c r="CB67" s="108"/>
      <c r="CC67" s="108"/>
      <c r="CD67" s="108"/>
      <c r="CE67" s="108"/>
      <c r="CF67" s="108"/>
      <c r="CG67" s="108"/>
      <c r="CH67" s="108"/>
      <c r="CI67" s="108"/>
      <c r="CJ67" s="108"/>
      <c r="CK67" s="108"/>
      <c r="CL67" s="108"/>
      <c r="CM67" s="108"/>
      <c r="CN67" s="108"/>
      <c r="CO67" s="108"/>
      <c r="CP67" s="108"/>
      <c r="CQ67" s="108"/>
      <c r="CR67" s="108"/>
      <c r="CS67" s="108"/>
      <c r="CT67" s="108"/>
      <c r="CU67" s="108"/>
      <c r="CV67" s="108"/>
      <c r="CW67" s="108"/>
      <c r="CX67" s="108"/>
      <c r="CY67" s="108"/>
      <c r="CZ67" s="108"/>
      <c r="DA67" s="108"/>
      <c r="DB67" s="108"/>
      <c r="DC67" s="108"/>
      <c r="DD67" s="108"/>
      <c r="DE67" s="108"/>
      <c r="DF67" s="108"/>
      <c r="DG67" s="108"/>
      <c r="DH67" s="108"/>
      <c r="DI67" s="108"/>
      <c r="DJ67" s="108"/>
      <c r="DK67" s="108"/>
      <c r="DL67" s="108"/>
      <c r="DM67" s="108"/>
      <c r="DN67" s="108"/>
      <c r="DO67" s="108"/>
      <c r="DP67" s="108"/>
      <c r="DQ67" s="108"/>
      <c r="DR67" s="108"/>
      <c r="DS67" s="108"/>
      <c r="DT67" s="108"/>
      <c r="DU67" s="108"/>
    </row>
    <row r="68" spans="1:125" s="31" customFormat="1" ht="14.25" customHeight="1" x14ac:dyDescent="0.25">
      <c r="A68" s="110">
        <v>323</v>
      </c>
      <c r="B68" s="110"/>
      <c r="C68" s="111"/>
      <c r="D68" s="111"/>
      <c r="E68" s="125">
        <v>0</v>
      </c>
      <c r="F68" s="126">
        <f t="shared" si="3"/>
        <v>0</v>
      </c>
      <c r="G68" s="113"/>
      <c r="H68" s="113"/>
      <c r="I68" s="570"/>
      <c r="J68" s="473"/>
      <c r="K68" s="126">
        <f t="shared" si="4"/>
        <v>0</v>
      </c>
      <c r="L68" s="136"/>
      <c r="M68" s="246"/>
      <c r="N68" s="136"/>
      <c r="O68" s="257">
        <f t="shared" si="6"/>
        <v>0</v>
      </c>
      <c r="P68" s="258"/>
      <c r="Q68" s="257">
        <f t="shared" si="5"/>
        <v>0</v>
      </c>
      <c r="R68" s="260"/>
      <c r="S68" s="95"/>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108"/>
      <c r="BS68" s="108"/>
      <c r="BT68" s="108"/>
      <c r="BU68" s="108"/>
      <c r="BV68" s="108"/>
      <c r="BW68" s="108"/>
      <c r="BX68" s="108"/>
      <c r="BY68" s="108"/>
      <c r="BZ68" s="108"/>
      <c r="CA68" s="108"/>
      <c r="CB68" s="108"/>
      <c r="CC68" s="108"/>
      <c r="CD68" s="108"/>
      <c r="CE68" s="108"/>
      <c r="CF68" s="108"/>
      <c r="CG68" s="108"/>
      <c r="CH68" s="108"/>
      <c r="CI68" s="108"/>
      <c r="CJ68" s="108"/>
      <c r="CK68" s="108"/>
      <c r="CL68" s="108"/>
      <c r="CM68" s="108"/>
      <c r="CN68" s="108"/>
      <c r="CO68" s="108"/>
      <c r="CP68" s="108"/>
      <c r="CQ68" s="108"/>
      <c r="CR68" s="108"/>
      <c r="CS68" s="108"/>
      <c r="CT68" s="108"/>
      <c r="CU68" s="108"/>
      <c r="CV68" s="108"/>
      <c r="CW68" s="108"/>
      <c r="CX68" s="108"/>
      <c r="CY68" s="108"/>
      <c r="CZ68" s="108"/>
      <c r="DA68" s="108"/>
      <c r="DB68" s="108"/>
      <c r="DC68" s="108"/>
      <c r="DD68" s="108"/>
      <c r="DE68" s="108"/>
      <c r="DF68" s="108"/>
      <c r="DG68" s="108"/>
      <c r="DH68" s="108"/>
      <c r="DI68" s="108"/>
      <c r="DJ68" s="108"/>
      <c r="DK68" s="108"/>
      <c r="DL68" s="108"/>
      <c r="DM68" s="108"/>
      <c r="DN68" s="108"/>
      <c r="DO68" s="108"/>
      <c r="DP68" s="108"/>
      <c r="DQ68" s="108"/>
      <c r="DR68" s="108"/>
      <c r="DS68" s="108"/>
      <c r="DT68" s="108"/>
      <c r="DU68" s="108"/>
    </row>
    <row r="69" spans="1:125" s="31" customFormat="1" ht="14.25" customHeight="1" x14ac:dyDescent="0.25">
      <c r="A69" s="110">
        <v>324</v>
      </c>
      <c r="B69" s="110"/>
      <c r="C69" s="111"/>
      <c r="D69" s="111"/>
      <c r="E69" s="125">
        <v>0</v>
      </c>
      <c r="F69" s="126">
        <f t="shared" si="3"/>
        <v>0</v>
      </c>
      <c r="G69" s="113"/>
      <c r="H69" s="113"/>
      <c r="I69" s="570"/>
      <c r="J69" s="473"/>
      <c r="K69" s="126">
        <f t="shared" si="4"/>
        <v>0</v>
      </c>
      <c r="L69" s="136"/>
      <c r="M69" s="246"/>
      <c r="N69" s="136"/>
      <c r="O69" s="257">
        <f t="shared" si="6"/>
        <v>0</v>
      </c>
      <c r="P69" s="258"/>
      <c r="Q69" s="257">
        <f t="shared" si="5"/>
        <v>0</v>
      </c>
      <c r="R69" s="260"/>
      <c r="S69" s="95"/>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c r="BU69" s="108"/>
      <c r="BV69" s="108"/>
      <c r="BW69" s="108"/>
      <c r="BX69" s="108"/>
      <c r="BY69" s="108"/>
      <c r="BZ69" s="108"/>
      <c r="CA69" s="108"/>
      <c r="CB69" s="108"/>
      <c r="CC69" s="108"/>
      <c r="CD69" s="108"/>
      <c r="CE69" s="108"/>
      <c r="CF69" s="108"/>
      <c r="CG69" s="108"/>
      <c r="CH69" s="108"/>
      <c r="CI69" s="108"/>
      <c r="CJ69" s="108"/>
      <c r="CK69" s="108"/>
      <c r="CL69" s="108"/>
      <c r="CM69" s="108"/>
      <c r="CN69" s="108"/>
      <c r="CO69" s="108"/>
      <c r="CP69" s="108"/>
      <c r="CQ69" s="108"/>
      <c r="CR69" s="108"/>
      <c r="CS69" s="108"/>
      <c r="CT69" s="108"/>
      <c r="CU69" s="108"/>
      <c r="CV69" s="108"/>
      <c r="CW69" s="108"/>
      <c r="CX69" s="108"/>
      <c r="CY69" s="108"/>
      <c r="CZ69" s="108"/>
      <c r="DA69" s="108"/>
      <c r="DB69" s="108"/>
      <c r="DC69" s="108"/>
      <c r="DD69" s="108"/>
      <c r="DE69" s="108"/>
      <c r="DF69" s="108"/>
      <c r="DG69" s="108"/>
      <c r="DH69" s="108"/>
      <c r="DI69" s="108"/>
      <c r="DJ69" s="108"/>
      <c r="DK69" s="108"/>
      <c r="DL69" s="108"/>
      <c r="DM69" s="108"/>
      <c r="DN69" s="108"/>
      <c r="DO69" s="108"/>
      <c r="DP69" s="108"/>
      <c r="DQ69" s="108"/>
      <c r="DR69" s="108"/>
      <c r="DS69" s="108"/>
      <c r="DT69" s="108"/>
      <c r="DU69" s="108"/>
    </row>
    <row r="70" spans="1:125" s="31" customFormat="1" ht="14.25" customHeight="1" x14ac:dyDescent="0.25">
      <c r="A70" s="110">
        <v>325</v>
      </c>
      <c r="B70" s="110"/>
      <c r="C70" s="111"/>
      <c r="D70" s="111"/>
      <c r="E70" s="125">
        <v>0</v>
      </c>
      <c r="F70" s="126">
        <f t="shared" si="3"/>
        <v>0</v>
      </c>
      <c r="G70" s="113"/>
      <c r="H70" s="113"/>
      <c r="I70" s="570"/>
      <c r="J70" s="473"/>
      <c r="K70" s="126">
        <f t="shared" si="4"/>
        <v>0</v>
      </c>
      <c r="L70" s="136"/>
      <c r="M70" s="246"/>
      <c r="N70" s="136"/>
      <c r="O70" s="257">
        <f t="shared" si="6"/>
        <v>0</v>
      </c>
      <c r="P70" s="258"/>
      <c r="Q70" s="257">
        <f t="shared" si="5"/>
        <v>0</v>
      </c>
      <c r="R70" s="260"/>
      <c r="S70" s="95"/>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108"/>
      <c r="BS70" s="108"/>
      <c r="BT70" s="108"/>
      <c r="BU70" s="108"/>
      <c r="BV70" s="108"/>
      <c r="BW70" s="108"/>
      <c r="BX70" s="108"/>
      <c r="BY70" s="108"/>
      <c r="BZ70" s="108"/>
      <c r="CA70" s="108"/>
      <c r="CB70" s="108"/>
      <c r="CC70" s="108"/>
      <c r="CD70" s="108"/>
      <c r="CE70" s="108"/>
      <c r="CF70" s="108"/>
      <c r="CG70" s="108"/>
      <c r="CH70" s="108"/>
      <c r="CI70" s="108"/>
      <c r="CJ70" s="108"/>
      <c r="CK70" s="108"/>
      <c r="CL70" s="108"/>
      <c r="CM70" s="108"/>
      <c r="CN70" s="108"/>
      <c r="CO70" s="108"/>
      <c r="CP70" s="108"/>
      <c r="CQ70" s="108"/>
      <c r="CR70" s="108"/>
      <c r="CS70" s="108"/>
      <c r="CT70" s="108"/>
      <c r="CU70" s="108"/>
      <c r="CV70" s="108"/>
      <c r="CW70" s="108"/>
      <c r="CX70" s="108"/>
      <c r="CY70" s="108"/>
      <c r="CZ70" s="108"/>
      <c r="DA70" s="108"/>
      <c r="DB70" s="108"/>
      <c r="DC70" s="108"/>
      <c r="DD70" s="108"/>
      <c r="DE70" s="108"/>
      <c r="DF70" s="108"/>
      <c r="DG70" s="108"/>
      <c r="DH70" s="108"/>
      <c r="DI70" s="108"/>
      <c r="DJ70" s="108"/>
      <c r="DK70" s="108"/>
      <c r="DL70" s="108"/>
      <c r="DM70" s="108"/>
      <c r="DN70" s="108"/>
      <c r="DO70" s="108"/>
      <c r="DP70" s="108"/>
      <c r="DQ70" s="108"/>
      <c r="DR70" s="108"/>
      <c r="DS70" s="108"/>
      <c r="DT70" s="108"/>
      <c r="DU70" s="108"/>
    </row>
    <row r="71" spans="1:125" s="31" customFormat="1" ht="14.25" customHeight="1" x14ac:dyDescent="0.25">
      <c r="A71" s="110">
        <v>326</v>
      </c>
      <c r="B71" s="110"/>
      <c r="C71" s="111"/>
      <c r="D71" s="111"/>
      <c r="E71" s="125">
        <v>0</v>
      </c>
      <c r="F71" s="126">
        <f t="shared" si="3"/>
        <v>0</v>
      </c>
      <c r="G71" s="113"/>
      <c r="H71" s="113"/>
      <c r="I71" s="570"/>
      <c r="J71" s="473"/>
      <c r="K71" s="126">
        <f t="shared" si="4"/>
        <v>0</v>
      </c>
      <c r="L71" s="136"/>
      <c r="M71" s="246"/>
      <c r="N71" s="136"/>
      <c r="O71" s="257">
        <f t="shared" si="6"/>
        <v>0</v>
      </c>
      <c r="P71" s="258"/>
      <c r="Q71" s="257">
        <f t="shared" si="5"/>
        <v>0</v>
      </c>
      <c r="R71" s="260"/>
      <c r="S71" s="95"/>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8"/>
      <c r="BV71" s="108"/>
      <c r="BW71" s="108"/>
      <c r="BX71" s="108"/>
      <c r="BY71" s="108"/>
      <c r="BZ71" s="108"/>
      <c r="CA71" s="108"/>
      <c r="CB71" s="108"/>
      <c r="CC71" s="108"/>
      <c r="CD71" s="108"/>
      <c r="CE71" s="108"/>
      <c r="CF71" s="108"/>
      <c r="CG71" s="108"/>
      <c r="CH71" s="108"/>
      <c r="CI71" s="108"/>
      <c r="CJ71" s="108"/>
      <c r="CK71" s="108"/>
      <c r="CL71" s="108"/>
      <c r="CM71" s="108"/>
      <c r="CN71" s="108"/>
      <c r="CO71" s="108"/>
      <c r="CP71" s="108"/>
      <c r="CQ71" s="108"/>
      <c r="CR71" s="108"/>
      <c r="CS71" s="108"/>
      <c r="CT71" s="108"/>
      <c r="CU71" s="108"/>
      <c r="CV71" s="108"/>
      <c r="CW71" s="108"/>
      <c r="CX71" s="108"/>
      <c r="CY71" s="108"/>
      <c r="CZ71" s="108"/>
      <c r="DA71" s="108"/>
      <c r="DB71" s="108"/>
      <c r="DC71" s="108"/>
      <c r="DD71" s="108"/>
      <c r="DE71" s="108"/>
      <c r="DF71" s="108"/>
      <c r="DG71" s="108"/>
      <c r="DH71" s="108"/>
      <c r="DI71" s="108"/>
      <c r="DJ71" s="108"/>
      <c r="DK71" s="108"/>
      <c r="DL71" s="108"/>
      <c r="DM71" s="108"/>
      <c r="DN71" s="108"/>
      <c r="DO71" s="108"/>
      <c r="DP71" s="108"/>
      <c r="DQ71" s="108"/>
      <c r="DR71" s="108"/>
      <c r="DS71" s="108"/>
      <c r="DT71" s="108"/>
      <c r="DU71" s="108"/>
    </row>
    <row r="72" spans="1:125" s="31" customFormat="1" ht="14.25" customHeight="1" x14ac:dyDescent="0.25">
      <c r="A72" s="110">
        <v>327</v>
      </c>
      <c r="B72" s="110"/>
      <c r="C72" s="111"/>
      <c r="D72" s="111"/>
      <c r="E72" s="125">
        <v>0</v>
      </c>
      <c r="F72" s="126">
        <f t="shared" si="3"/>
        <v>0</v>
      </c>
      <c r="G72" s="113"/>
      <c r="H72" s="113"/>
      <c r="I72" s="570"/>
      <c r="J72" s="473"/>
      <c r="K72" s="126">
        <f t="shared" si="4"/>
        <v>0</v>
      </c>
      <c r="L72" s="136"/>
      <c r="M72" s="246"/>
      <c r="N72" s="136"/>
      <c r="O72" s="257">
        <f t="shared" si="6"/>
        <v>0</v>
      </c>
      <c r="P72" s="258"/>
      <c r="Q72" s="257">
        <f t="shared" si="5"/>
        <v>0</v>
      </c>
      <c r="R72" s="260"/>
      <c r="S72" s="95"/>
      <c r="T72" s="108"/>
      <c r="U72" s="108"/>
      <c r="V72" s="108"/>
      <c r="W72" s="108"/>
      <c r="X72" s="108"/>
      <c r="Y72" s="108"/>
      <c r="Z72" s="108"/>
      <c r="AA72" s="108"/>
      <c r="AB72" s="108"/>
      <c r="AC72" s="108"/>
      <c r="AD72" s="108"/>
      <c r="AE72" s="108"/>
      <c r="AF72" s="108"/>
      <c r="AG72" s="108"/>
      <c r="AH72" s="108"/>
      <c r="AI72" s="108"/>
      <c r="AJ72" s="108"/>
      <c r="AK72" s="108"/>
      <c r="AL72" s="108"/>
      <c r="AM72" s="108"/>
      <c r="AN72" s="108"/>
      <c r="AO72" s="108"/>
      <c r="AP72" s="108"/>
      <c r="AQ72" s="108"/>
      <c r="AR72" s="108"/>
      <c r="AS72" s="108"/>
      <c r="AT72" s="108"/>
      <c r="AU72" s="108"/>
      <c r="AV72" s="108"/>
      <c r="AW72" s="108"/>
      <c r="AX72" s="108"/>
      <c r="AY72" s="108"/>
      <c r="AZ72" s="108"/>
      <c r="BA72" s="108"/>
      <c r="BB72" s="108"/>
      <c r="BC72" s="108"/>
      <c r="BD72" s="108"/>
      <c r="BE72" s="108"/>
      <c r="BF72" s="108"/>
      <c r="BG72" s="108"/>
      <c r="BH72" s="108"/>
      <c r="BI72" s="108"/>
      <c r="BJ72" s="108"/>
      <c r="BK72" s="108"/>
      <c r="BL72" s="108"/>
      <c r="BM72" s="108"/>
      <c r="BN72" s="108"/>
      <c r="BO72" s="108"/>
      <c r="BP72" s="108"/>
      <c r="BQ72" s="108"/>
      <c r="BR72" s="108"/>
      <c r="BS72" s="108"/>
      <c r="BT72" s="108"/>
      <c r="BU72" s="108"/>
      <c r="BV72" s="108"/>
      <c r="BW72" s="108"/>
      <c r="BX72" s="108"/>
      <c r="BY72" s="108"/>
      <c r="BZ72" s="108"/>
      <c r="CA72" s="108"/>
      <c r="CB72" s="108"/>
      <c r="CC72" s="108"/>
      <c r="CD72" s="108"/>
      <c r="CE72" s="108"/>
      <c r="CF72" s="108"/>
      <c r="CG72" s="108"/>
      <c r="CH72" s="108"/>
      <c r="CI72" s="108"/>
      <c r="CJ72" s="108"/>
      <c r="CK72" s="108"/>
      <c r="CL72" s="108"/>
      <c r="CM72" s="108"/>
      <c r="CN72" s="108"/>
      <c r="CO72" s="108"/>
      <c r="CP72" s="108"/>
      <c r="CQ72" s="108"/>
      <c r="CR72" s="108"/>
      <c r="CS72" s="108"/>
      <c r="CT72" s="108"/>
      <c r="CU72" s="108"/>
      <c r="CV72" s="108"/>
      <c r="CW72" s="108"/>
      <c r="CX72" s="108"/>
      <c r="CY72" s="108"/>
      <c r="CZ72" s="108"/>
      <c r="DA72" s="108"/>
      <c r="DB72" s="108"/>
      <c r="DC72" s="108"/>
      <c r="DD72" s="108"/>
      <c r="DE72" s="108"/>
      <c r="DF72" s="108"/>
      <c r="DG72" s="108"/>
      <c r="DH72" s="108"/>
      <c r="DI72" s="108"/>
      <c r="DJ72" s="108"/>
      <c r="DK72" s="108"/>
      <c r="DL72" s="108"/>
      <c r="DM72" s="108"/>
      <c r="DN72" s="108"/>
      <c r="DO72" s="108"/>
      <c r="DP72" s="108"/>
      <c r="DQ72" s="108"/>
      <c r="DR72" s="108"/>
      <c r="DS72" s="108"/>
      <c r="DT72" s="108"/>
      <c r="DU72" s="108"/>
    </row>
    <row r="73" spans="1:125" s="31" customFormat="1" ht="14.25" customHeight="1" x14ac:dyDescent="0.25">
      <c r="A73" s="110">
        <v>328</v>
      </c>
      <c r="B73" s="110"/>
      <c r="C73" s="111"/>
      <c r="D73" s="111"/>
      <c r="E73" s="125">
        <v>0</v>
      </c>
      <c r="F73" s="126">
        <f t="shared" si="3"/>
        <v>0</v>
      </c>
      <c r="G73" s="113"/>
      <c r="H73" s="113"/>
      <c r="I73" s="570"/>
      <c r="J73" s="473"/>
      <c r="K73" s="126">
        <f t="shared" si="4"/>
        <v>0</v>
      </c>
      <c r="L73" s="136"/>
      <c r="M73" s="246"/>
      <c r="N73" s="136"/>
      <c r="O73" s="257">
        <f t="shared" si="6"/>
        <v>0</v>
      </c>
      <c r="P73" s="258"/>
      <c r="Q73" s="257">
        <f t="shared" si="5"/>
        <v>0</v>
      </c>
      <c r="R73" s="260"/>
      <c r="S73" s="95"/>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8"/>
      <c r="DJ73" s="108"/>
      <c r="DK73" s="108"/>
      <c r="DL73" s="108"/>
      <c r="DM73" s="108"/>
      <c r="DN73" s="108"/>
      <c r="DO73" s="108"/>
      <c r="DP73" s="108"/>
      <c r="DQ73" s="108"/>
      <c r="DR73" s="108"/>
      <c r="DS73" s="108"/>
      <c r="DT73" s="108"/>
      <c r="DU73" s="108"/>
    </row>
    <row r="74" spans="1:125" s="31" customFormat="1" ht="14.25" customHeight="1" x14ac:dyDescent="0.25">
      <c r="A74" s="110">
        <v>329</v>
      </c>
      <c r="B74" s="110"/>
      <c r="C74" s="111"/>
      <c r="D74" s="111"/>
      <c r="E74" s="125">
        <v>0</v>
      </c>
      <c r="F74" s="126">
        <f t="shared" si="3"/>
        <v>0</v>
      </c>
      <c r="G74" s="113"/>
      <c r="H74" s="113"/>
      <c r="I74" s="570"/>
      <c r="J74" s="473"/>
      <c r="K74" s="126">
        <f t="shared" si="4"/>
        <v>0</v>
      </c>
      <c r="L74" s="136"/>
      <c r="M74" s="246"/>
      <c r="N74" s="136"/>
      <c r="O74" s="257">
        <f t="shared" si="6"/>
        <v>0</v>
      </c>
      <c r="P74" s="258"/>
      <c r="Q74" s="257">
        <f t="shared" si="5"/>
        <v>0</v>
      </c>
      <c r="R74" s="260"/>
      <c r="S74" s="95"/>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c r="CI74" s="108"/>
      <c r="CJ74" s="108"/>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c r="DS74" s="108"/>
      <c r="DT74" s="108"/>
      <c r="DU74" s="108"/>
    </row>
    <row r="75" spans="1:125" s="31" customFormat="1" ht="14.25" customHeight="1" x14ac:dyDescent="0.25">
      <c r="A75" s="110">
        <v>330</v>
      </c>
      <c r="B75" s="110"/>
      <c r="C75" s="111"/>
      <c r="D75" s="111"/>
      <c r="E75" s="125">
        <v>0</v>
      </c>
      <c r="F75" s="126">
        <f t="shared" si="3"/>
        <v>0</v>
      </c>
      <c r="G75" s="113"/>
      <c r="H75" s="113"/>
      <c r="I75" s="570"/>
      <c r="J75" s="473"/>
      <c r="K75" s="126">
        <f t="shared" si="4"/>
        <v>0</v>
      </c>
      <c r="L75" s="136"/>
      <c r="M75" s="246"/>
      <c r="N75" s="136"/>
      <c r="O75" s="257">
        <f t="shared" si="6"/>
        <v>0</v>
      </c>
      <c r="P75" s="258"/>
      <c r="Q75" s="257">
        <f t="shared" si="5"/>
        <v>0</v>
      </c>
      <c r="R75" s="260"/>
      <c r="S75" s="95"/>
      <c r="T75" s="108"/>
      <c r="U75" s="108"/>
      <c r="V75" s="108"/>
      <c r="W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8"/>
      <c r="CH75" s="108"/>
      <c r="CI75" s="108"/>
      <c r="CJ75" s="108"/>
      <c r="CK75" s="108"/>
      <c r="CL75" s="108"/>
      <c r="CM75" s="108"/>
      <c r="CN75" s="108"/>
      <c r="CO75" s="108"/>
      <c r="CP75" s="108"/>
      <c r="CQ75" s="108"/>
      <c r="CR75" s="108"/>
      <c r="CS75" s="108"/>
      <c r="CT75" s="108"/>
      <c r="CU75" s="108"/>
      <c r="CV75" s="108"/>
      <c r="CW75" s="108"/>
      <c r="CX75" s="108"/>
      <c r="CY75" s="108"/>
      <c r="CZ75" s="108"/>
      <c r="DA75" s="108"/>
      <c r="DB75" s="108"/>
      <c r="DC75" s="108"/>
      <c r="DD75" s="108"/>
      <c r="DE75" s="108"/>
      <c r="DF75" s="108"/>
      <c r="DG75" s="108"/>
      <c r="DH75" s="108"/>
      <c r="DI75" s="108"/>
      <c r="DJ75" s="108"/>
      <c r="DK75" s="108"/>
      <c r="DL75" s="108"/>
      <c r="DM75" s="108"/>
      <c r="DN75" s="108"/>
      <c r="DO75" s="108"/>
      <c r="DP75" s="108"/>
      <c r="DQ75" s="108"/>
      <c r="DR75" s="108"/>
      <c r="DS75" s="108"/>
      <c r="DT75" s="108"/>
      <c r="DU75" s="108"/>
    </row>
    <row r="76" spans="1:125" s="31" customFormat="1" ht="14.25" customHeight="1" x14ac:dyDescent="0.25">
      <c r="A76" s="110">
        <v>331</v>
      </c>
      <c r="B76" s="110"/>
      <c r="C76" s="111"/>
      <c r="D76" s="111"/>
      <c r="E76" s="125">
        <v>0</v>
      </c>
      <c r="F76" s="126">
        <f t="shared" si="3"/>
        <v>0</v>
      </c>
      <c r="G76" s="113"/>
      <c r="H76" s="113"/>
      <c r="I76" s="570"/>
      <c r="J76" s="473"/>
      <c r="K76" s="126">
        <f t="shared" si="4"/>
        <v>0</v>
      </c>
      <c r="L76" s="136"/>
      <c r="M76" s="246"/>
      <c r="N76" s="136"/>
      <c r="O76" s="264">
        <f t="shared" si="6"/>
        <v>0</v>
      </c>
      <c r="P76" s="258"/>
      <c r="Q76" s="264">
        <f t="shared" si="5"/>
        <v>0</v>
      </c>
      <c r="R76" s="260"/>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108"/>
      <c r="BQ76" s="108"/>
      <c r="BR76" s="108"/>
      <c r="BS76" s="108"/>
      <c r="BT76" s="108"/>
      <c r="BU76" s="108"/>
      <c r="BV76" s="108"/>
      <c r="BW76" s="108"/>
      <c r="BX76" s="108"/>
      <c r="BY76" s="108"/>
      <c r="BZ76" s="108"/>
      <c r="CA76" s="108"/>
      <c r="CB76" s="108"/>
      <c r="CC76" s="108"/>
      <c r="CD76" s="108"/>
      <c r="CE76" s="108"/>
      <c r="CF76" s="108"/>
      <c r="CG76" s="108"/>
      <c r="CH76" s="108"/>
      <c r="CI76" s="108"/>
      <c r="CJ76" s="108"/>
      <c r="CK76" s="108"/>
      <c r="CL76" s="108"/>
      <c r="CM76" s="108"/>
      <c r="CN76" s="108"/>
      <c r="CO76" s="108"/>
      <c r="CP76" s="108"/>
      <c r="CQ76" s="108"/>
      <c r="CR76" s="108"/>
      <c r="CS76" s="108"/>
      <c r="CT76" s="108"/>
      <c r="CU76" s="108"/>
      <c r="CV76" s="108"/>
      <c r="CW76" s="108"/>
      <c r="CX76" s="108"/>
      <c r="CY76" s="108"/>
      <c r="CZ76" s="108"/>
      <c r="DA76" s="108"/>
      <c r="DB76" s="108"/>
      <c r="DC76" s="108"/>
      <c r="DD76" s="108"/>
      <c r="DE76" s="108"/>
      <c r="DF76" s="108"/>
      <c r="DG76" s="108"/>
      <c r="DH76" s="108"/>
      <c r="DI76" s="108"/>
      <c r="DJ76" s="108"/>
      <c r="DK76" s="108"/>
      <c r="DL76" s="108"/>
      <c r="DM76" s="108"/>
      <c r="DN76" s="108"/>
      <c r="DO76" s="108"/>
      <c r="DP76" s="108"/>
      <c r="DQ76" s="108"/>
      <c r="DR76" s="108"/>
      <c r="DS76" s="108"/>
      <c r="DT76" s="108"/>
      <c r="DU76" s="108"/>
    </row>
    <row r="77" spans="1:125" s="31" customFormat="1" ht="14.25" customHeight="1" x14ac:dyDescent="0.25">
      <c r="A77" s="110">
        <v>332</v>
      </c>
      <c r="B77" s="110"/>
      <c r="C77" s="111"/>
      <c r="D77" s="111"/>
      <c r="E77" s="125">
        <v>0</v>
      </c>
      <c r="F77" s="126">
        <f t="shared" si="3"/>
        <v>0</v>
      </c>
      <c r="G77" s="113"/>
      <c r="H77" s="113"/>
      <c r="I77" s="570"/>
      <c r="J77" s="473"/>
      <c r="K77" s="126">
        <f t="shared" si="4"/>
        <v>0</v>
      </c>
      <c r="L77" s="136"/>
      <c r="M77" s="246"/>
      <c r="N77" s="136"/>
      <c r="O77" s="264">
        <f t="shared" si="6"/>
        <v>0</v>
      </c>
      <c r="P77" s="258"/>
      <c r="Q77" s="264">
        <f t="shared" si="5"/>
        <v>0</v>
      </c>
      <c r="R77" s="260"/>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8"/>
      <c r="BV77" s="108"/>
      <c r="BW77" s="108"/>
      <c r="BX77" s="108"/>
      <c r="BY77" s="108"/>
      <c r="BZ77" s="108"/>
      <c r="CA77" s="108"/>
      <c r="CB77" s="108"/>
      <c r="CC77" s="108"/>
      <c r="CD77" s="108"/>
      <c r="CE77" s="108"/>
      <c r="CF77" s="108"/>
      <c r="CG77" s="108"/>
      <c r="CH77" s="108"/>
      <c r="CI77" s="108"/>
      <c r="CJ77" s="108"/>
      <c r="CK77" s="108"/>
      <c r="CL77" s="108"/>
      <c r="CM77" s="108"/>
      <c r="CN77" s="108"/>
      <c r="CO77" s="108"/>
      <c r="CP77" s="108"/>
      <c r="CQ77" s="108"/>
      <c r="CR77" s="108"/>
      <c r="CS77" s="108"/>
      <c r="CT77" s="108"/>
      <c r="CU77" s="108"/>
      <c r="CV77" s="108"/>
      <c r="CW77" s="108"/>
      <c r="CX77" s="108"/>
      <c r="CY77" s="108"/>
      <c r="CZ77" s="108"/>
      <c r="DA77" s="108"/>
      <c r="DB77" s="108"/>
      <c r="DC77" s="108"/>
      <c r="DD77" s="108"/>
      <c r="DE77" s="108"/>
      <c r="DF77" s="108"/>
      <c r="DG77" s="108"/>
      <c r="DH77" s="108"/>
      <c r="DI77" s="108"/>
      <c r="DJ77" s="108"/>
      <c r="DK77" s="108"/>
      <c r="DL77" s="108"/>
      <c r="DM77" s="108"/>
      <c r="DN77" s="108"/>
      <c r="DO77" s="108"/>
      <c r="DP77" s="108"/>
      <c r="DQ77" s="108"/>
      <c r="DR77" s="108"/>
      <c r="DS77" s="108"/>
      <c r="DT77" s="108"/>
      <c r="DU77" s="108"/>
    </row>
    <row r="78" spans="1:125" s="31" customFormat="1" ht="14.25" customHeight="1" x14ac:dyDescent="0.25">
      <c r="A78" s="110">
        <v>333</v>
      </c>
      <c r="B78" s="110"/>
      <c r="C78" s="111"/>
      <c r="D78" s="111"/>
      <c r="E78" s="125">
        <v>0</v>
      </c>
      <c r="F78" s="126">
        <f t="shared" si="3"/>
        <v>0</v>
      </c>
      <c r="G78" s="113"/>
      <c r="H78" s="113"/>
      <c r="I78" s="570"/>
      <c r="J78" s="473"/>
      <c r="K78" s="126">
        <f t="shared" si="4"/>
        <v>0</v>
      </c>
      <c r="L78" s="136"/>
      <c r="M78" s="246"/>
      <c r="N78" s="136"/>
      <c r="O78" s="264">
        <f t="shared" si="6"/>
        <v>0</v>
      </c>
      <c r="P78" s="258"/>
      <c r="Q78" s="264">
        <f t="shared" si="5"/>
        <v>0</v>
      </c>
      <c r="R78" s="260"/>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W78" s="108"/>
      <c r="BX78" s="108"/>
      <c r="BY78" s="108"/>
      <c r="BZ78" s="108"/>
      <c r="CA78" s="108"/>
      <c r="CB78" s="108"/>
      <c r="CC78" s="108"/>
      <c r="CD78" s="108"/>
      <c r="CE78" s="108"/>
      <c r="CF78" s="108"/>
      <c r="CG78" s="108"/>
      <c r="CH78" s="108"/>
      <c r="CI78" s="108"/>
      <c r="CJ78" s="108"/>
      <c r="CK78" s="108"/>
      <c r="CL78" s="108"/>
      <c r="CM78" s="108"/>
      <c r="CN78" s="108"/>
      <c r="CO78" s="108"/>
      <c r="CP78" s="108"/>
      <c r="CQ78" s="108"/>
      <c r="CR78" s="108"/>
      <c r="CS78" s="108"/>
      <c r="CT78" s="108"/>
      <c r="CU78" s="108"/>
      <c r="CV78" s="108"/>
      <c r="CW78" s="108"/>
      <c r="CX78" s="108"/>
      <c r="CY78" s="108"/>
      <c r="CZ78" s="108"/>
      <c r="DA78" s="108"/>
      <c r="DB78" s="108"/>
      <c r="DC78" s="108"/>
      <c r="DD78" s="108"/>
      <c r="DE78" s="108"/>
      <c r="DF78" s="108"/>
      <c r="DG78" s="108"/>
      <c r="DH78" s="108"/>
      <c r="DI78" s="108"/>
      <c r="DJ78" s="108"/>
      <c r="DK78" s="108"/>
      <c r="DL78" s="108"/>
      <c r="DM78" s="108"/>
      <c r="DN78" s="108"/>
      <c r="DO78" s="108"/>
      <c r="DP78" s="108"/>
      <c r="DQ78" s="108"/>
      <c r="DR78" s="108"/>
      <c r="DS78" s="108"/>
      <c r="DT78" s="108"/>
      <c r="DU78" s="108"/>
    </row>
    <row r="79" spans="1:125" s="31" customFormat="1" ht="14.25" customHeight="1" x14ac:dyDescent="0.25">
      <c r="A79" s="110">
        <v>334</v>
      </c>
      <c r="B79" s="110"/>
      <c r="C79" s="111"/>
      <c r="D79" s="111"/>
      <c r="E79" s="125">
        <v>0</v>
      </c>
      <c r="F79" s="126">
        <f t="shared" si="3"/>
        <v>0</v>
      </c>
      <c r="G79" s="113"/>
      <c r="H79" s="113"/>
      <c r="I79" s="570"/>
      <c r="J79" s="473"/>
      <c r="K79" s="126">
        <f t="shared" si="4"/>
        <v>0</v>
      </c>
      <c r="L79" s="136"/>
      <c r="M79" s="246"/>
      <c r="N79" s="136"/>
      <c r="O79" s="264">
        <f t="shared" si="6"/>
        <v>0</v>
      </c>
      <c r="P79" s="258"/>
      <c r="Q79" s="264">
        <f t="shared" si="5"/>
        <v>0</v>
      </c>
      <c r="R79" s="260"/>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108"/>
      <c r="BK79" s="108"/>
      <c r="BL79" s="108"/>
      <c r="BM79" s="108"/>
      <c r="BN79" s="108"/>
      <c r="BO79" s="108"/>
      <c r="BP79" s="108"/>
      <c r="BQ79" s="108"/>
      <c r="BR79" s="108"/>
      <c r="BS79" s="108"/>
      <c r="BT79" s="108"/>
      <c r="BU79" s="108"/>
      <c r="BV79" s="108"/>
      <c r="BW79" s="108"/>
      <c r="BX79" s="108"/>
      <c r="BY79" s="108"/>
      <c r="BZ79" s="108"/>
      <c r="CA79" s="108"/>
      <c r="CB79" s="108"/>
      <c r="CC79" s="108"/>
      <c r="CD79" s="108"/>
      <c r="CE79" s="108"/>
      <c r="CF79" s="108"/>
      <c r="CG79" s="108"/>
      <c r="CH79" s="108"/>
      <c r="CI79" s="108"/>
      <c r="CJ79" s="108"/>
      <c r="CK79" s="108"/>
      <c r="CL79" s="108"/>
      <c r="CM79" s="108"/>
      <c r="CN79" s="108"/>
      <c r="CO79" s="108"/>
      <c r="CP79" s="108"/>
      <c r="CQ79" s="108"/>
      <c r="CR79" s="108"/>
      <c r="CS79" s="108"/>
      <c r="CT79" s="108"/>
      <c r="CU79" s="108"/>
      <c r="CV79" s="108"/>
      <c r="CW79" s="108"/>
      <c r="CX79" s="108"/>
      <c r="CY79" s="108"/>
      <c r="CZ79" s="108"/>
      <c r="DA79" s="108"/>
      <c r="DB79" s="108"/>
      <c r="DC79" s="108"/>
      <c r="DD79" s="108"/>
      <c r="DE79" s="108"/>
      <c r="DF79" s="108"/>
      <c r="DG79" s="108"/>
      <c r="DH79" s="108"/>
      <c r="DI79" s="108"/>
      <c r="DJ79" s="108"/>
      <c r="DK79" s="108"/>
      <c r="DL79" s="108"/>
      <c r="DM79" s="108"/>
      <c r="DN79" s="108"/>
      <c r="DO79" s="108"/>
      <c r="DP79" s="108"/>
      <c r="DQ79" s="108"/>
      <c r="DR79" s="108"/>
      <c r="DS79" s="108"/>
      <c r="DT79" s="108"/>
      <c r="DU79" s="108"/>
    </row>
    <row r="80" spans="1:125" s="31" customFormat="1" ht="14.25" customHeight="1" x14ac:dyDescent="0.25">
      <c r="A80" s="110">
        <v>335</v>
      </c>
      <c r="B80" s="110"/>
      <c r="C80" s="111"/>
      <c r="D80" s="111"/>
      <c r="E80" s="125">
        <v>0</v>
      </c>
      <c r="F80" s="126">
        <f t="shared" si="3"/>
        <v>0</v>
      </c>
      <c r="G80" s="113"/>
      <c r="H80" s="113"/>
      <c r="I80" s="570"/>
      <c r="J80" s="473"/>
      <c r="K80" s="126">
        <f t="shared" si="4"/>
        <v>0</v>
      </c>
      <c r="L80" s="136"/>
      <c r="M80" s="246"/>
      <c r="N80" s="136"/>
      <c r="O80" s="264">
        <f t="shared" si="6"/>
        <v>0</v>
      </c>
      <c r="P80" s="258"/>
      <c r="Q80" s="264">
        <f t="shared" si="5"/>
        <v>0</v>
      </c>
      <c r="R80" s="260"/>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c r="CI80" s="108"/>
      <c r="CJ80" s="108"/>
      <c r="CK80" s="108"/>
      <c r="CL80" s="108"/>
      <c r="CM80" s="108"/>
      <c r="CN80" s="108"/>
      <c r="CO80" s="108"/>
      <c r="CP80" s="108"/>
      <c r="CQ80" s="108"/>
      <c r="CR80" s="108"/>
      <c r="CS80" s="108"/>
      <c r="CT80" s="108"/>
      <c r="CU80" s="108"/>
      <c r="CV80" s="108"/>
      <c r="CW80" s="108"/>
      <c r="CX80" s="108"/>
      <c r="CY80" s="108"/>
      <c r="CZ80" s="108"/>
      <c r="DA80" s="108"/>
      <c r="DB80" s="108"/>
      <c r="DC80" s="108"/>
      <c r="DD80" s="108"/>
      <c r="DE80" s="108"/>
      <c r="DF80" s="108"/>
      <c r="DG80" s="108"/>
      <c r="DH80" s="108"/>
      <c r="DI80" s="108"/>
      <c r="DJ80" s="108"/>
      <c r="DK80" s="108"/>
      <c r="DL80" s="108"/>
      <c r="DM80" s="108"/>
      <c r="DN80" s="108"/>
      <c r="DO80" s="108"/>
      <c r="DP80" s="108"/>
      <c r="DQ80" s="108"/>
      <c r="DR80" s="108"/>
      <c r="DS80" s="108"/>
      <c r="DT80" s="108"/>
      <c r="DU80" s="108"/>
    </row>
    <row r="81" spans="1:125" s="31" customFormat="1" ht="14.25" customHeight="1" x14ac:dyDescent="0.25">
      <c r="A81" s="110">
        <v>336</v>
      </c>
      <c r="B81" s="110"/>
      <c r="C81" s="111"/>
      <c r="D81" s="111"/>
      <c r="E81" s="125">
        <v>0</v>
      </c>
      <c r="F81" s="126">
        <f t="shared" si="3"/>
        <v>0</v>
      </c>
      <c r="G81" s="113"/>
      <c r="H81" s="113"/>
      <c r="I81" s="570"/>
      <c r="J81" s="473"/>
      <c r="K81" s="126">
        <f t="shared" si="4"/>
        <v>0</v>
      </c>
      <c r="L81" s="136"/>
      <c r="M81" s="246"/>
      <c r="N81" s="136"/>
      <c r="O81" s="264">
        <f t="shared" si="6"/>
        <v>0</v>
      </c>
      <c r="P81" s="258"/>
      <c r="Q81" s="264">
        <f t="shared" si="5"/>
        <v>0</v>
      </c>
      <c r="R81" s="260"/>
      <c r="S81" s="108"/>
      <c r="T81" s="108"/>
      <c r="U81" s="108"/>
      <c r="V81" s="108"/>
      <c r="W81" s="108"/>
      <c r="X81" s="108"/>
      <c r="Y81" s="108"/>
      <c r="Z81" s="108"/>
      <c r="AA81" s="108"/>
      <c r="AB81" s="108"/>
      <c r="AC81" s="108"/>
      <c r="AD81" s="108"/>
      <c r="AE81" s="108"/>
      <c r="AF81" s="108"/>
      <c r="AG81" s="108"/>
      <c r="AH81" s="108"/>
      <c r="AI81" s="108"/>
      <c r="AJ81" s="108"/>
      <c r="AK81" s="108"/>
      <c r="AL81" s="108"/>
      <c r="AM81" s="108"/>
      <c r="AN81" s="108"/>
      <c r="AO81" s="108"/>
      <c r="AP81" s="108"/>
      <c r="AQ81" s="108"/>
      <c r="AR81" s="108"/>
      <c r="AS81" s="108"/>
      <c r="AT81" s="108"/>
      <c r="AU81" s="108"/>
      <c r="AV81" s="108"/>
      <c r="AW81" s="108"/>
      <c r="AX81" s="108"/>
      <c r="AY81" s="108"/>
      <c r="AZ81" s="108"/>
      <c r="BA81" s="108"/>
      <c r="BB81" s="108"/>
      <c r="BC81" s="108"/>
      <c r="BD81" s="108"/>
      <c r="BE81" s="108"/>
      <c r="BF81" s="108"/>
      <c r="BG81" s="108"/>
      <c r="BH81" s="108"/>
      <c r="BI81" s="108"/>
      <c r="BJ81" s="108"/>
      <c r="BK81" s="108"/>
      <c r="BL81" s="108"/>
      <c r="BM81" s="108"/>
      <c r="BN81" s="108"/>
      <c r="BO81" s="108"/>
      <c r="BP81" s="108"/>
      <c r="BQ81" s="108"/>
      <c r="BR81" s="108"/>
      <c r="BS81" s="108"/>
      <c r="BT81" s="108"/>
      <c r="BU81" s="108"/>
      <c r="BV81" s="108"/>
      <c r="BW81" s="108"/>
      <c r="BX81" s="108"/>
      <c r="BY81" s="108"/>
      <c r="BZ81" s="108"/>
      <c r="CA81" s="108"/>
      <c r="CB81" s="108"/>
      <c r="CC81" s="108"/>
      <c r="CD81" s="108"/>
      <c r="CE81" s="108"/>
      <c r="CF81" s="108"/>
      <c r="CG81" s="108"/>
      <c r="CH81" s="108"/>
      <c r="CI81" s="108"/>
      <c r="CJ81" s="108"/>
      <c r="CK81" s="108"/>
      <c r="CL81" s="108"/>
      <c r="CM81" s="108"/>
      <c r="CN81" s="108"/>
      <c r="CO81" s="108"/>
      <c r="CP81" s="108"/>
      <c r="CQ81" s="108"/>
      <c r="CR81" s="108"/>
      <c r="CS81" s="108"/>
      <c r="CT81" s="108"/>
      <c r="CU81" s="108"/>
      <c r="CV81" s="108"/>
      <c r="CW81" s="108"/>
      <c r="CX81" s="108"/>
      <c r="CY81" s="108"/>
      <c r="CZ81" s="108"/>
      <c r="DA81" s="108"/>
      <c r="DB81" s="108"/>
      <c r="DC81" s="108"/>
      <c r="DD81" s="108"/>
      <c r="DE81" s="108"/>
      <c r="DF81" s="108"/>
      <c r="DG81" s="108"/>
      <c r="DH81" s="108"/>
      <c r="DI81" s="108"/>
      <c r="DJ81" s="108"/>
      <c r="DK81" s="108"/>
      <c r="DL81" s="108"/>
      <c r="DM81" s="108"/>
      <c r="DN81" s="108"/>
      <c r="DO81" s="108"/>
      <c r="DP81" s="108"/>
      <c r="DQ81" s="108"/>
      <c r="DR81" s="108"/>
      <c r="DS81" s="108"/>
      <c r="DT81" s="108"/>
      <c r="DU81" s="108"/>
    </row>
    <row r="82" spans="1:125" s="31" customFormat="1" ht="14.25" customHeight="1" x14ac:dyDescent="0.25">
      <c r="A82" s="110">
        <v>337</v>
      </c>
      <c r="B82" s="110"/>
      <c r="C82" s="111"/>
      <c r="D82" s="111"/>
      <c r="E82" s="125">
        <v>0</v>
      </c>
      <c r="F82" s="126">
        <f t="shared" si="3"/>
        <v>0</v>
      </c>
      <c r="G82" s="113"/>
      <c r="H82" s="113"/>
      <c r="I82" s="570"/>
      <c r="J82" s="473"/>
      <c r="K82" s="126">
        <f t="shared" si="4"/>
        <v>0</v>
      </c>
      <c r="L82" s="136"/>
      <c r="M82" s="246"/>
      <c r="N82" s="136"/>
      <c r="O82" s="264">
        <f t="shared" si="6"/>
        <v>0</v>
      </c>
      <c r="P82" s="258"/>
      <c r="Q82" s="264">
        <f t="shared" si="5"/>
        <v>0</v>
      </c>
      <c r="R82" s="260"/>
      <c r="S82" s="108"/>
      <c r="T82" s="108"/>
      <c r="U82" s="108"/>
      <c r="V82" s="108"/>
      <c r="W82" s="108"/>
      <c r="X82" s="108"/>
      <c r="Y82" s="108"/>
      <c r="Z82" s="108"/>
      <c r="AA82" s="108"/>
      <c r="AB82" s="108"/>
      <c r="AC82" s="108"/>
      <c r="AD82" s="108"/>
      <c r="AE82" s="108"/>
      <c r="AF82" s="108"/>
      <c r="AG82" s="108"/>
      <c r="AH82" s="108"/>
      <c r="AI82" s="108"/>
      <c r="AJ82" s="108"/>
      <c r="AK82" s="108"/>
      <c r="AL82" s="108"/>
      <c r="AM82" s="108"/>
      <c r="AN82" s="108"/>
      <c r="AO82" s="108"/>
      <c r="AP82" s="108"/>
      <c r="AQ82" s="108"/>
      <c r="AR82" s="108"/>
      <c r="AS82" s="108"/>
      <c r="AT82" s="108"/>
      <c r="AU82" s="108"/>
      <c r="AV82" s="108"/>
      <c r="AW82" s="108"/>
      <c r="AX82" s="108"/>
      <c r="AY82" s="108"/>
      <c r="AZ82" s="108"/>
      <c r="BA82" s="108"/>
      <c r="BB82" s="108"/>
      <c r="BC82" s="108"/>
      <c r="BD82" s="108"/>
      <c r="BE82" s="108"/>
      <c r="BF82" s="108"/>
      <c r="BG82" s="108"/>
      <c r="BH82" s="108"/>
      <c r="BI82" s="108"/>
      <c r="BJ82" s="108"/>
      <c r="BK82" s="108"/>
      <c r="BL82" s="108"/>
      <c r="BM82" s="108"/>
      <c r="BN82" s="108"/>
      <c r="BO82" s="108"/>
      <c r="BP82" s="108"/>
      <c r="BQ82" s="108"/>
      <c r="BR82" s="108"/>
      <c r="BS82" s="108"/>
      <c r="BT82" s="108"/>
      <c r="BU82" s="108"/>
      <c r="BV82" s="108"/>
      <c r="BW82" s="108"/>
      <c r="BX82" s="108"/>
      <c r="BY82" s="108"/>
      <c r="BZ82" s="108"/>
      <c r="CA82" s="108"/>
      <c r="CB82" s="108"/>
      <c r="CC82" s="108"/>
      <c r="CD82" s="108"/>
      <c r="CE82" s="108"/>
      <c r="CF82" s="108"/>
      <c r="CG82" s="108"/>
      <c r="CH82" s="108"/>
      <c r="CI82" s="108"/>
      <c r="CJ82" s="108"/>
      <c r="CK82" s="108"/>
      <c r="CL82" s="108"/>
      <c r="CM82" s="108"/>
      <c r="CN82" s="108"/>
      <c r="CO82" s="108"/>
      <c r="CP82" s="108"/>
      <c r="CQ82" s="108"/>
      <c r="CR82" s="108"/>
      <c r="CS82" s="108"/>
      <c r="CT82" s="108"/>
      <c r="CU82" s="108"/>
      <c r="CV82" s="108"/>
      <c r="CW82" s="108"/>
      <c r="CX82" s="108"/>
      <c r="CY82" s="108"/>
      <c r="CZ82" s="108"/>
      <c r="DA82" s="108"/>
      <c r="DB82" s="108"/>
      <c r="DC82" s="108"/>
      <c r="DD82" s="108"/>
      <c r="DE82" s="108"/>
      <c r="DF82" s="108"/>
      <c r="DG82" s="108"/>
      <c r="DH82" s="108"/>
      <c r="DI82" s="108"/>
      <c r="DJ82" s="108"/>
      <c r="DK82" s="108"/>
      <c r="DL82" s="108"/>
      <c r="DM82" s="108"/>
      <c r="DN82" s="108"/>
      <c r="DO82" s="108"/>
      <c r="DP82" s="108"/>
      <c r="DQ82" s="108"/>
      <c r="DR82" s="108"/>
      <c r="DS82" s="108"/>
      <c r="DT82" s="108"/>
      <c r="DU82" s="108"/>
    </row>
    <row r="83" spans="1:125" s="31" customFormat="1" ht="14.25" customHeight="1" x14ac:dyDescent="0.25">
      <c r="A83" s="110">
        <v>338</v>
      </c>
      <c r="B83" s="110"/>
      <c r="C83" s="111"/>
      <c r="D83" s="111"/>
      <c r="E83" s="125">
        <v>0</v>
      </c>
      <c r="F83" s="126">
        <f t="shared" si="3"/>
        <v>0</v>
      </c>
      <c r="G83" s="113"/>
      <c r="H83" s="113"/>
      <c r="I83" s="570"/>
      <c r="J83" s="473"/>
      <c r="K83" s="126">
        <f t="shared" si="4"/>
        <v>0</v>
      </c>
      <c r="L83" s="136"/>
      <c r="M83" s="246"/>
      <c r="N83" s="136"/>
      <c r="O83" s="264">
        <f t="shared" si="6"/>
        <v>0</v>
      </c>
      <c r="P83" s="258"/>
      <c r="Q83" s="264">
        <f t="shared" si="5"/>
        <v>0</v>
      </c>
      <c r="R83" s="260"/>
      <c r="S83" s="108"/>
      <c r="T83" s="108"/>
      <c r="U83" s="108"/>
      <c r="V83" s="108"/>
      <c r="W83" s="108"/>
      <c r="X83" s="108"/>
      <c r="Y83" s="108"/>
      <c r="Z83" s="108"/>
      <c r="AA83" s="108"/>
      <c r="AB83" s="108"/>
      <c r="AC83" s="108"/>
      <c r="AD83" s="108"/>
      <c r="AE83" s="108"/>
      <c r="AF83" s="108"/>
      <c r="AG83" s="108"/>
      <c r="AH83" s="108"/>
      <c r="AI83" s="108"/>
      <c r="AJ83" s="108"/>
      <c r="AK83" s="108"/>
      <c r="AL83" s="108"/>
      <c r="AM83" s="108"/>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108"/>
      <c r="BQ83" s="108"/>
      <c r="BR83" s="108"/>
      <c r="BS83" s="108"/>
      <c r="BT83" s="108"/>
      <c r="BU83" s="108"/>
      <c r="BV83" s="108"/>
      <c r="BW83" s="108"/>
      <c r="BX83" s="108"/>
      <c r="BY83" s="108"/>
      <c r="BZ83" s="108"/>
      <c r="CA83" s="108"/>
      <c r="CB83" s="108"/>
      <c r="CC83" s="108"/>
      <c r="CD83" s="108"/>
      <c r="CE83" s="108"/>
      <c r="CF83" s="108"/>
      <c r="CG83" s="108"/>
      <c r="CH83" s="108"/>
      <c r="CI83" s="108"/>
      <c r="CJ83" s="108"/>
      <c r="CK83" s="108"/>
      <c r="CL83" s="108"/>
      <c r="CM83" s="108"/>
      <c r="CN83" s="108"/>
      <c r="CO83" s="108"/>
      <c r="CP83" s="108"/>
      <c r="CQ83" s="108"/>
      <c r="CR83" s="108"/>
      <c r="CS83" s="108"/>
      <c r="CT83" s="108"/>
      <c r="CU83" s="108"/>
      <c r="CV83" s="108"/>
      <c r="CW83" s="108"/>
      <c r="CX83" s="108"/>
      <c r="CY83" s="108"/>
      <c r="CZ83" s="108"/>
      <c r="DA83" s="108"/>
      <c r="DB83" s="108"/>
      <c r="DC83" s="108"/>
      <c r="DD83" s="108"/>
      <c r="DE83" s="108"/>
      <c r="DF83" s="108"/>
      <c r="DG83" s="108"/>
      <c r="DH83" s="108"/>
      <c r="DI83" s="108"/>
      <c r="DJ83" s="108"/>
      <c r="DK83" s="108"/>
      <c r="DL83" s="108"/>
      <c r="DM83" s="108"/>
      <c r="DN83" s="108"/>
      <c r="DO83" s="108"/>
      <c r="DP83" s="108"/>
      <c r="DQ83" s="108"/>
      <c r="DR83" s="108"/>
      <c r="DS83" s="108"/>
      <c r="DT83" s="108"/>
      <c r="DU83" s="108"/>
    </row>
    <row r="84" spans="1:125" s="31" customFormat="1" ht="14.25" customHeight="1" x14ac:dyDescent="0.25">
      <c r="A84" s="110">
        <v>339</v>
      </c>
      <c r="B84" s="110"/>
      <c r="C84" s="111"/>
      <c r="D84" s="111"/>
      <c r="E84" s="125">
        <v>0</v>
      </c>
      <c r="F84" s="126">
        <f t="shared" si="3"/>
        <v>0</v>
      </c>
      <c r="G84" s="113"/>
      <c r="H84" s="113"/>
      <c r="I84" s="570"/>
      <c r="J84" s="473"/>
      <c r="K84" s="126">
        <f t="shared" si="4"/>
        <v>0</v>
      </c>
      <c r="L84" s="136"/>
      <c r="M84" s="246"/>
      <c r="N84" s="136"/>
      <c r="O84" s="264">
        <f t="shared" si="6"/>
        <v>0</v>
      </c>
      <c r="P84" s="258"/>
      <c r="Q84" s="264">
        <f t="shared" si="5"/>
        <v>0</v>
      </c>
      <c r="R84" s="260"/>
      <c r="S84" s="108"/>
      <c r="T84" s="108"/>
      <c r="U84" s="108"/>
      <c r="V84" s="108"/>
      <c r="W84" s="108"/>
      <c r="X84" s="108"/>
      <c r="Y84" s="108"/>
      <c r="Z84" s="108"/>
      <c r="AA84" s="108"/>
      <c r="AB84" s="108"/>
      <c r="AC84" s="108"/>
      <c r="AD84" s="108"/>
      <c r="AE84" s="108"/>
      <c r="AF84" s="108"/>
      <c r="AG84" s="108"/>
      <c r="AH84" s="108"/>
      <c r="AI84" s="108"/>
      <c r="AJ84" s="108"/>
      <c r="AK84" s="108"/>
      <c r="AL84" s="108"/>
      <c r="AM84" s="108"/>
      <c r="AN84" s="108"/>
      <c r="AO84" s="108"/>
      <c r="AP84" s="108"/>
      <c r="AQ84" s="108"/>
      <c r="AR84" s="108"/>
      <c r="AS84" s="108"/>
      <c r="AT84" s="108"/>
      <c r="AU84" s="108"/>
      <c r="AV84" s="108"/>
      <c r="AW84" s="108"/>
      <c r="AX84" s="108"/>
      <c r="AY84" s="108"/>
      <c r="AZ84" s="108"/>
      <c r="BA84" s="108"/>
      <c r="BB84" s="108"/>
      <c r="BC84" s="108"/>
      <c r="BD84" s="108"/>
      <c r="BE84" s="108"/>
      <c r="BF84" s="108"/>
      <c r="BG84" s="108"/>
      <c r="BH84" s="108"/>
      <c r="BI84" s="108"/>
      <c r="BJ84" s="108"/>
      <c r="BK84" s="108"/>
      <c r="BL84" s="108"/>
      <c r="BM84" s="108"/>
      <c r="BN84" s="108"/>
      <c r="BO84" s="108"/>
      <c r="BP84" s="108"/>
      <c r="BQ84" s="108"/>
      <c r="BR84" s="108"/>
      <c r="BS84" s="108"/>
      <c r="BT84" s="108"/>
      <c r="BU84" s="108"/>
      <c r="BV84" s="108"/>
      <c r="BW84" s="108"/>
      <c r="BX84" s="108"/>
      <c r="BY84" s="108"/>
      <c r="BZ84" s="108"/>
      <c r="CA84" s="108"/>
      <c r="CB84" s="108"/>
      <c r="CC84" s="108"/>
      <c r="CD84" s="108"/>
      <c r="CE84" s="108"/>
      <c r="CF84" s="108"/>
      <c r="CG84" s="108"/>
      <c r="CH84" s="108"/>
      <c r="CI84" s="108"/>
      <c r="CJ84" s="108"/>
      <c r="CK84" s="108"/>
      <c r="CL84" s="108"/>
      <c r="CM84" s="108"/>
      <c r="CN84" s="108"/>
      <c r="CO84" s="108"/>
      <c r="CP84" s="108"/>
      <c r="CQ84" s="108"/>
      <c r="CR84" s="108"/>
      <c r="CS84" s="108"/>
      <c r="CT84" s="108"/>
      <c r="CU84" s="108"/>
      <c r="CV84" s="108"/>
      <c r="CW84" s="108"/>
      <c r="CX84" s="108"/>
      <c r="CY84" s="108"/>
      <c r="CZ84" s="108"/>
      <c r="DA84" s="108"/>
      <c r="DB84" s="108"/>
      <c r="DC84" s="108"/>
      <c r="DD84" s="108"/>
      <c r="DE84" s="108"/>
      <c r="DF84" s="108"/>
      <c r="DG84" s="108"/>
      <c r="DH84" s="108"/>
      <c r="DI84" s="108"/>
      <c r="DJ84" s="108"/>
      <c r="DK84" s="108"/>
      <c r="DL84" s="108"/>
      <c r="DM84" s="108"/>
      <c r="DN84" s="108"/>
      <c r="DO84" s="108"/>
      <c r="DP84" s="108"/>
      <c r="DQ84" s="108"/>
      <c r="DR84" s="108"/>
      <c r="DS84" s="108"/>
      <c r="DT84" s="108"/>
      <c r="DU84" s="108"/>
    </row>
    <row r="85" spans="1:125" s="31" customFormat="1" ht="14.25" customHeight="1" x14ac:dyDescent="0.25">
      <c r="A85" s="110">
        <v>340</v>
      </c>
      <c r="B85" s="110"/>
      <c r="C85" s="111"/>
      <c r="D85" s="111"/>
      <c r="E85" s="125">
        <v>0</v>
      </c>
      <c r="F85" s="126">
        <f t="shared" si="3"/>
        <v>0</v>
      </c>
      <c r="G85" s="113"/>
      <c r="H85" s="113"/>
      <c r="I85" s="570"/>
      <c r="J85" s="473"/>
      <c r="K85" s="126">
        <f t="shared" si="4"/>
        <v>0</v>
      </c>
      <c r="L85" s="136"/>
      <c r="M85" s="246"/>
      <c r="N85" s="136"/>
      <c r="O85" s="264">
        <f t="shared" ref="O85:O144" si="7">K85</f>
        <v>0</v>
      </c>
      <c r="P85" s="258"/>
      <c r="Q85" s="264">
        <f t="shared" ref="Q85:Q144" si="8">O85-P85</f>
        <v>0</v>
      </c>
      <c r="R85" s="260"/>
      <c r="S85" s="108"/>
      <c r="T85" s="108"/>
      <c r="U85" s="108"/>
      <c r="V85" s="108"/>
      <c r="W85" s="108"/>
      <c r="X85" s="108"/>
      <c r="Y85" s="108"/>
      <c r="Z85" s="108"/>
      <c r="AA85" s="108"/>
      <c r="AB85" s="108"/>
      <c r="AC85" s="108"/>
      <c r="AD85" s="108"/>
      <c r="AE85" s="108"/>
      <c r="AF85" s="108"/>
      <c r="AG85" s="108"/>
      <c r="AH85" s="108"/>
      <c r="AI85" s="108"/>
      <c r="AJ85" s="108"/>
      <c r="AK85" s="108"/>
      <c r="AL85" s="108"/>
      <c r="AM85" s="108"/>
      <c r="AN85" s="108"/>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8"/>
      <c r="BW85" s="108"/>
      <c r="BX85" s="108"/>
      <c r="BY85" s="108"/>
      <c r="BZ85" s="108"/>
      <c r="CA85" s="108"/>
      <c r="CB85" s="108"/>
      <c r="CC85" s="108"/>
      <c r="CD85" s="108"/>
      <c r="CE85" s="108"/>
      <c r="CF85" s="108"/>
      <c r="CG85" s="108"/>
      <c r="CH85" s="108"/>
      <c r="CI85" s="108"/>
      <c r="CJ85" s="108"/>
      <c r="CK85" s="108"/>
      <c r="CL85" s="108"/>
      <c r="CM85" s="108"/>
      <c r="CN85" s="108"/>
      <c r="CO85" s="108"/>
      <c r="CP85" s="108"/>
      <c r="CQ85" s="108"/>
      <c r="CR85" s="108"/>
      <c r="CS85" s="108"/>
      <c r="CT85" s="108"/>
      <c r="CU85" s="108"/>
      <c r="CV85" s="108"/>
      <c r="CW85" s="108"/>
      <c r="CX85" s="108"/>
      <c r="CY85" s="108"/>
      <c r="CZ85" s="108"/>
      <c r="DA85" s="108"/>
      <c r="DB85" s="108"/>
      <c r="DC85" s="108"/>
      <c r="DD85" s="108"/>
      <c r="DE85" s="108"/>
      <c r="DF85" s="108"/>
      <c r="DG85" s="108"/>
      <c r="DH85" s="108"/>
      <c r="DI85" s="108"/>
      <c r="DJ85" s="108"/>
      <c r="DK85" s="108"/>
      <c r="DL85" s="108"/>
      <c r="DM85" s="108"/>
      <c r="DN85" s="108"/>
      <c r="DO85" s="108"/>
      <c r="DP85" s="108"/>
      <c r="DQ85" s="108"/>
      <c r="DR85" s="108"/>
      <c r="DS85" s="108"/>
      <c r="DT85" s="108"/>
      <c r="DU85" s="108"/>
    </row>
    <row r="86" spans="1:125" s="31" customFormat="1" ht="14.25" customHeight="1" x14ac:dyDescent="0.25">
      <c r="A86" s="110">
        <v>341</v>
      </c>
      <c r="B86" s="110"/>
      <c r="C86" s="111"/>
      <c r="D86" s="111"/>
      <c r="E86" s="125">
        <v>0</v>
      </c>
      <c r="F86" s="126">
        <f t="shared" si="3"/>
        <v>0</v>
      </c>
      <c r="G86" s="113"/>
      <c r="H86" s="113"/>
      <c r="I86" s="570"/>
      <c r="J86" s="473"/>
      <c r="K86" s="126">
        <f t="shared" si="4"/>
        <v>0</v>
      </c>
      <c r="L86" s="136"/>
      <c r="M86" s="246"/>
      <c r="N86" s="136"/>
      <c r="O86" s="264">
        <f t="shared" si="7"/>
        <v>0</v>
      </c>
      <c r="P86" s="258"/>
      <c r="Q86" s="264">
        <f t="shared" si="8"/>
        <v>0</v>
      </c>
      <c r="R86" s="260"/>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c r="BJ86" s="108"/>
      <c r="BK86" s="108"/>
      <c r="BL86" s="108"/>
      <c r="BM86" s="108"/>
      <c r="BN86" s="108"/>
      <c r="BO86" s="108"/>
      <c r="BP86" s="108"/>
      <c r="BQ86" s="108"/>
      <c r="BR86" s="108"/>
      <c r="BS86" s="108"/>
      <c r="BT86" s="108"/>
      <c r="BU86" s="108"/>
      <c r="BV86" s="108"/>
      <c r="BW86" s="108"/>
      <c r="BX86" s="108"/>
      <c r="BY86" s="108"/>
      <c r="BZ86" s="108"/>
      <c r="CA86" s="108"/>
      <c r="CB86" s="108"/>
      <c r="CC86" s="108"/>
      <c r="CD86" s="108"/>
      <c r="CE86" s="108"/>
      <c r="CF86" s="108"/>
      <c r="CG86" s="108"/>
      <c r="CH86" s="108"/>
      <c r="CI86" s="108"/>
      <c r="CJ86" s="108"/>
      <c r="CK86" s="108"/>
      <c r="CL86" s="108"/>
      <c r="CM86" s="108"/>
      <c r="CN86" s="108"/>
      <c r="CO86" s="108"/>
      <c r="CP86" s="108"/>
      <c r="CQ86" s="108"/>
      <c r="CR86" s="108"/>
      <c r="CS86" s="108"/>
      <c r="CT86" s="108"/>
      <c r="CU86" s="108"/>
      <c r="CV86" s="108"/>
      <c r="CW86" s="108"/>
      <c r="CX86" s="108"/>
      <c r="CY86" s="108"/>
      <c r="CZ86" s="108"/>
      <c r="DA86" s="108"/>
      <c r="DB86" s="108"/>
      <c r="DC86" s="108"/>
      <c r="DD86" s="108"/>
      <c r="DE86" s="108"/>
      <c r="DF86" s="108"/>
      <c r="DG86" s="108"/>
      <c r="DH86" s="108"/>
      <c r="DI86" s="108"/>
      <c r="DJ86" s="108"/>
      <c r="DK86" s="108"/>
      <c r="DL86" s="108"/>
      <c r="DM86" s="108"/>
      <c r="DN86" s="108"/>
      <c r="DO86" s="108"/>
      <c r="DP86" s="108"/>
      <c r="DQ86" s="108"/>
      <c r="DR86" s="108"/>
      <c r="DS86" s="108"/>
      <c r="DT86" s="108"/>
      <c r="DU86" s="108"/>
    </row>
    <row r="87" spans="1:125" s="31" customFormat="1" ht="14.25" customHeight="1" x14ac:dyDescent="0.25">
      <c r="A87" s="110">
        <v>342</v>
      </c>
      <c r="B87" s="110"/>
      <c r="C87" s="111"/>
      <c r="D87" s="111"/>
      <c r="E87" s="125">
        <v>0</v>
      </c>
      <c r="F87" s="126">
        <f t="shared" si="3"/>
        <v>0</v>
      </c>
      <c r="G87" s="113"/>
      <c r="H87" s="113"/>
      <c r="I87" s="570"/>
      <c r="J87" s="473"/>
      <c r="K87" s="126">
        <f t="shared" si="4"/>
        <v>0</v>
      </c>
      <c r="L87" s="136"/>
      <c r="M87" s="246"/>
      <c r="N87" s="136"/>
      <c r="O87" s="264">
        <f t="shared" si="7"/>
        <v>0</v>
      </c>
      <c r="P87" s="258"/>
      <c r="Q87" s="264">
        <f t="shared" si="8"/>
        <v>0</v>
      </c>
      <c r="R87" s="260"/>
      <c r="S87" s="108"/>
      <c r="T87" s="108"/>
      <c r="U87" s="108"/>
      <c r="V87" s="108"/>
      <c r="W87" s="108"/>
      <c r="X87" s="108"/>
      <c r="Y87" s="108"/>
      <c r="Z87" s="108"/>
      <c r="AA87" s="108"/>
      <c r="AB87" s="108"/>
      <c r="AC87" s="108"/>
      <c r="AD87" s="108"/>
      <c r="AE87" s="108"/>
      <c r="AF87" s="108"/>
      <c r="AG87" s="108"/>
      <c r="AH87" s="108"/>
      <c r="AI87" s="108"/>
      <c r="AJ87" s="108"/>
      <c r="AK87" s="108"/>
      <c r="AL87" s="108"/>
      <c r="AM87" s="108"/>
      <c r="AN87" s="108"/>
      <c r="AO87" s="108"/>
      <c r="AP87" s="108"/>
      <c r="AQ87" s="108"/>
      <c r="AR87" s="108"/>
      <c r="AS87" s="108"/>
      <c r="AT87" s="108"/>
      <c r="AU87" s="108"/>
      <c r="AV87" s="108"/>
      <c r="AW87" s="108"/>
      <c r="AX87" s="108"/>
      <c r="AY87" s="108"/>
      <c r="AZ87" s="108"/>
      <c r="BA87" s="108"/>
      <c r="BB87" s="108"/>
      <c r="BC87" s="108"/>
      <c r="BD87" s="108"/>
      <c r="BE87" s="108"/>
      <c r="BF87" s="108"/>
      <c r="BG87" s="108"/>
      <c r="BH87" s="108"/>
      <c r="BI87" s="108"/>
      <c r="BJ87" s="108"/>
      <c r="BK87" s="108"/>
      <c r="BL87" s="108"/>
      <c r="BM87" s="108"/>
      <c r="BN87" s="108"/>
      <c r="BO87" s="108"/>
      <c r="BP87" s="108"/>
      <c r="BQ87" s="108"/>
      <c r="BR87" s="108"/>
      <c r="BS87" s="108"/>
      <c r="BT87" s="108"/>
      <c r="BU87" s="108"/>
      <c r="BV87" s="108"/>
      <c r="BW87" s="108"/>
      <c r="BX87" s="108"/>
      <c r="BY87" s="108"/>
      <c r="BZ87" s="108"/>
      <c r="CA87" s="108"/>
      <c r="CB87" s="108"/>
      <c r="CC87" s="108"/>
      <c r="CD87" s="108"/>
      <c r="CE87" s="108"/>
      <c r="CF87" s="108"/>
      <c r="CG87" s="108"/>
      <c r="CH87" s="108"/>
      <c r="CI87" s="108"/>
      <c r="CJ87" s="108"/>
      <c r="CK87" s="108"/>
      <c r="CL87" s="108"/>
      <c r="CM87" s="108"/>
      <c r="CN87" s="108"/>
      <c r="CO87" s="108"/>
      <c r="CP87" s="108"/>
      <c r="CQ87" s="108"/>
      <c r="CR87" s="108"/>
      <c r="CS87" s="108"/>
      <c r="CT87" s="108"/>
      <c r="CU87" s="108"/>
      <c r="CV87" s="108"/>
      <c r="CW87" s="108"/>
      <c r="CX87" s="108"/>
      <c r="CY87" s="108"/>
      <c r="CZ87" s="108"/>
      <c r="DA87" s="108"/>
      <c r="DB87" s="108"/>
      <c r="DC87" s="108"/>
      <c r="DD87" s="108"/>
      <c r="DE87" s="108"/>
      <c r="DF87" s="108"/>
      <c r="DG87" s="108"/>
      <c r="DH87" s="108"/>
      <c r="DI87" s="108"/>
      <c r="DJ87" s="108"/>
      <c r="DK87" s="108"/>
      <c r="DL87" s="108"/>
      <c r="DM87" s="108"/>
      <c r="DN87" s="108"/>
      <c r="DO87" s="108"/>
      <c r="DP87" s="108"/>
      <c r="DQ87" s="108"/>
      <c r="DR87" s="108"/>
      <c r="DS87" s="108"/>
      <c r="DT87" s="108"/>
      <c r="DU87" s="108"/>
    </row>
    <row r="88" spans="1:125" s="31" customFormat="1" ht="14.25" customHeight="1" x14ac:dyDescent="0.25">
      <c r="A88" s="110">
        <v>343</v>
      </c>
      <c r="B88" s="110"/>
      <c r="C88" s="111"/>
      <c r="D88" s="111"/>
      <c r="E88" s="125">
        <v>0</v>
      </c>
      <c r="F88" s="126">
        <f t="shared" si="3"/>
        <v>0</v>
      </c>
      <c r="G88" s="113"/>
      <c r="H88" s="113"/>
      <c r="I88" s="570"/>
      <c r="J88" s="473"/>
      <c r="K88" s="126">
        <f t="shared" si="4"/>
        <v>0</v>
      </c>
      <c r="L88" s="136"/>
      <c r="M88" s="246"/>
      <c r="N88" s="136"/>
      <c r="O88" s="264">
        <f t="shared" si="7"/>
        <v>0</v>
      </c>
      <c r="P88" s="258"/>
      <c r="Q88" s="264">
        <f t="shared" si="8"/>
        <v>0</v>
      </c>
      <c r="R88" s="260"/>
      <c r="S88" s="108"/>
      <c r="T88" s="108"/>
      <c r="U88" s="108"/>
      <c r="V88" s="108"/>
      <c r="W88" s="108"/>
      <c r="X88" s="108"/>
      <c r="Y88" s="108"/>
      <c r="Z88" s="108"/>
      <c r="AA88" s="108"/>
      <c r="AB88" s="108"/>
      <c r="AC88" s="108"/>
      <c r="AD88" s="108"/>
      <c r="AE88" s="108"/>
      <c r="AF88" s="108"/>
      <c r="AG88" s="108"/>
      <c r="AH88" s="108"/>
      <c r="AI88" s="108"/>
      <c r="AJ88" s="108"/>
      <c r="AK88" s="108"/>
      <c r="AL88" s="108"/>
      <c r="AM88" s="108"/>
      <c r="AN88" s="108"/>
      <c r="AO88" s="108"/>
      <c r="AP88" s="108"/>
      <c r="AQ88" s="108"/>
      <c r="AR88" s="108"/>
      <c r="AS88" s="108"/>
      <c r="AT88" s="108"/>
      <c r="AU88" s="108"/>
      <c r="AV88" s="108"/>
      <c r="AW88" s="108"/>
      <c r="AX88" s="108"/>
      <c r="AY88" s="108"/>
      <c r="AZ88" s="108"/>
      <c r="BA88" s="108"/>
      <c r="BB88" s="108"/>
      <c r="BC88" s="108"/>
      <c r="BD88" s="108"/>
      <c r="BE88" s="108"/>
      <c r="BF88" s="108"/>
      <c r="BG88" s="108"/>
      <c r="BH88" s="108"/>
      <c r="BI88" s="108"/>
      <c r="BJ88" s="108"/>
      <c r="BK88" s="108"/>
      <c r="BL88" s="108"/>
      <c r="BM88" s="108"/>
      <c r="BN88" s="108"/>
      <c r="BO88" s="108"/>
      <c r="BP88" s="108"/>
      <c r="BQ88" s="108"/>
      <c r="BR88" s="108"/>
      <c r="BS88" s="108"/>
      <c r="BT88" s="108"/>
      <c r="BU88" s="108"/>
      <c r="BV88" s="108"/>
      <c r="BW88" s="108"/>
      <c r="BX88" s="108"/>
      <c r="BY88" s="108"/>
      <c r="BZ88" s="108"/>
      <c r="CA88" s="108"/>
      <c r="CB88" s="108"/>
      <c r="CC88" s="108"/>
      <c r="CD88" s="108"/>
      <c r="CE88" s="108"/>
      <c r="CF88" s="108"/>
      <c r="CG88" s="108"/>
      <c r="CH88" s="108"/>
      <c r="CI88" s="108"/>
      <c r="CJ88" s="108"/>
      <c r="CK88" s="108"/>
      <c r="CL88" s="108"/>
      <c r="CM88" s="108"/>
      <c r="CN88" s="108"/>
      <c r="CO88" s="108"/>
      <c r="CP88" s="108"/>
      <c r="CQ88" s="108"/>
      <c r="CR88" s="108"/>
      <c r="CS88" s="108"/>
      <c r="CT88" s="108"/>
      <c r="CU88" s="108"/>
      <c r="CV88" s="108"/>
      <c r="CW88" s="108"/>
      <c r="CX88" s="108"/>
      <c r="CY88" s="108"/>
      <c r="CZ88" s="108"/>
      <c r="DA88" s="108"/>
      <c r="DB88" s="108"/>
      <c r="DC88" s="108"/>
      <c r="DD88" s="108"/>
      <c r="DE88" s="108"/>
      <c r="DF88" s="108"/>
      <c r="DG88" s="108"/>
      <c r="DH88" s="108"/>
      <c r="DI88" s="108"/>
      <c r="DJ88" s="108"/>
      <c r="DK88" s="108"/>
      <c r="DL88" s="108"/>
      <c r="DM88" s="108"/>
      <c r="DN88" s="108"/>
      <c r="DO88" s="108"/>
      <c r="DP88" s="108"/>
      <c r="DQ88" s="108"/>
      <c r="DR88" s="108"/>
      <c r="DS88" s="108"/>
      <c r="DT88" s="108"/>
      <c r="DU88" s="108"/>
    </row>
    <row r="89" spans="1:125" s="31" customFormat="1" ht="14.25" customHeight="1" x14ac:dyDescent="0.25">
      <c r="A89" s="110">
        <v>344</v>
      </c>
      <c r="B89" s="110"/>
      <c r="C89" s="111"/>
      <c r="D89" s="111"/>
      <c r="E89" s="125">
        <v>0</v>
      </c>
      <c r="F89" s="126">
        <f t="shared" si="3"/>
        <v>0</v>
      </c>
      <c r="G89" s="113"/>
      <c r="H89" s="113"/>
      <c r="I89" s="570"/>
      <c r="J89" s="473"/>
      <c r="K89" s="126">
        <f t="shared" si="4"/>
        <v>0</v>
      </c>
      <c r="L89" s="136"/>
      <c r="M89" s="246"/>
      <c r="N89" s="136"/>
      <c r="O89" s="264">
        <f t="shared" si="7"/>
        <v>0</v>
      </c>
      <c r="P89" s="258"/>
      <c r="Q89" s="264">
        <f t="shared" si="8"/>
        <v>0</v>
      </c>
      <c r="R89" s="260"/>
      <c r="S89" s="108"/>
      <c r="T89" s="108"/>
      <c r="U89" s="108"/>
      <c r="V89" s="108"/>
      <c r="W89" s="108"/>
      <c r="X89" s="108"/>
      <c r="Y89" s="108"/>
      <c r="Z89" s="108"/>
      <c r="AA89" s="108"/>
      <c r="AB89" s="108"/>
      <c r="AC89" s="108"/>
      <c r="AD89" s="108"/>
      <c r="AE89" s="108"/>
      <c r="AF89" s="108"/>
      <c r="AG89" s="108"/>
      <c r="AH89" s="108"/>
      <c r="AI89" s="108"/>
      <c r="AJ89" s="108"/>
      <c r="AK89" s="108"/>
      <c r="AL89" s="108"/>
      <c r="AM89" s="108"/>
      <c r="AN89" s="108"/>
      <c r="AO89" s="108"/>
      <c r="AP89" s="108"/>
      <c r="AQ89" s="108"/>
      <c r="AR89" s="108"/>
      <c r="AS89" s="108"/>
      <c r="AT89" s="108"/>
      <c r="AU89" s="108"/>
      <c r="AV89" s="108"/>
      <c r="AW89" s="108"/>
      <c r="AX89" s="108"/>
      <c r="AY89" s="108"/>
      <c r="AZ89" s="108"/>
      <c r="BA89" s="108"/>
      <c r="BB89" s="108"/>
      <c r="BC89" s="108"/>
      <c r="BD89" s="108"/>
      <c r="BE89" s="108"/>
      <c r="BF89" s="108"/>
      <c r="BG89" s="108"/>
      <c r="BH89" s="108"/>
      <c r="BI89" s="108"/>
      <c r="BJ89" s="108"/>
      <c r="BK89" s="108"/>
      <c r="BL89" s="108"/>
      <c r="BM89" s="108"/>
      <c r="BN89" s="108"/>
      <c r="BO89" s="108"/>
      <c r="BP89" s="108"/>
      <c r="BQ89" s="108"/>
      <c r="BR89" s="108"/>
      <c r="BS89" s="108"/>
      <c r="BT89" s="108"/>
      <c r="BU89" s="108"/>
      <c r="BV89" s="108"/>
      <c r="BW89" s="108"/>
      <c r="BX89" s="108"/>
      <c r="BY89" s="108"/>
      <c r="BZ89" s="108"/>
      <c r="CA89" s="108"/>
      <c r="CB89" s="108"/>
      <c r="CC89" s="108"/>
      <c r="CD89" s="108"/>
      <c r="CE89" s="108"/>
      <c r="CF89" s="108"/>
      <c r="CG89" s="108"/>
      <c r="CH89" s="108"/>
      <c r="CI89" s="108"/>
      <c r="CJ89" s="108"/>
      <c r="CK89" s="108"/>
      <c r="CL89" s="108"/>
      <c r="CM89" s="108"/>
      <c r="CN89" s="108"/>
      <c r="CO89" s="108"/>
      <c r="CP89" s="108"/>
      <c r="CQ89" s="108"/>
      <c r="CR89" s="108"/>
      <c r="CS89" s="108"/>
      <c r="CT89" s="108"/>
      <c r="CU89" s="108"/>
      <c r="CV89" s="108"/>
      <c r="CW89" s="108"/>
      <c r="CX89" s="108"/>
      <c r="CY89" s="108"/>
      <c r="CZ89" s="108"/>
      <c r="DA89" s="108"/>
      <c r="DB89" s="108"/>
      <c r="DC89" s="108"/>
      <c r="DD89" s="108"/>
      <c r="DE89" s="108"/>
      <c r="DF89" s="108"/>
      <c r="DG89" s="108"/>
      <c r="DH89" s="108"/>
      <c r="DI89" s="108"/>
      <c r="DJ89" s="108"/>
      <c r="DK89" s="108"/>
      <c r="DL89" s="108"/>
      <c r="DM89" s="108"/>
      <c r="DN89" s="108"/>
      <c r="DO89" s="108"/>
      <c r="DP89" s="108"/>
      <c r="DQ89" s="108"/>
      <c r="DR89" s="108"/>
      <c r="DS89" s="108"/>
      <c r="DT89" s="108"/>
      <c r="DU89" s="108"/>
    </row>
    <row r="90" spans="1:125" s="31" customFormat="1" ht="14.25" customHeight="1" x14ac:dyDescent="0.25">
      <c r="A90" s="110">
        <v>345</v>
      </c>
      <c r="B90" s="110"/>
      <c r="C90" s="111"/>
      <c r="D90" s="111"/>
      <c r="E90" s="125">
        <v>0</v>
      </c>
      <c r="F90" s="126">
        <f t="shared" si="3"/>
        <v>0</v>
      </c>
      <c r="G90" s="113"/>
      <c r="H90" s="113"/>
      <c r="I90" s="570"/>
      <c r="J90" s="473"/>
      <c r="K90" s="126">
        <f t="shared" si="4"/>
        <v>0</v>
      </c>
      <c r="L90" s="136"/>
      <c r="M90" s="246"/>
      <c r="N90" s="136"/>
      <c r="O90" s="264">
        <f t="shared" si="7"/>
        <v>0</v>
      </c>
      <c r="P90" s="258"/>
      <c r="Q90" s="264">
        <f t="shared" si="8"/>
        <v>0</v>
      </c>
      <c r="R90" s="260"/>
      <c r="S90" s="108"/>
      <c r="T90" s="108"/>
      <c r="U90" s="108"/>
      <c r="V90" s="108"/>
      <c r="W90" s="108"/>
      <c r="X90" s="108"/>
      <c r="Y90" s="108"/>
      <c r="Z90" s="108"/>
      <c r="AA90" s="108"/>
      <c r="AB90" s="108"/>
      <c r="AC90" s="108"/>
      <c r="AD90" s="108"/>
      <c r="AE90" s="108"/>
      <c r="AF90" s="108"/>
      <c r="AG90" s="108"/>
      <c r="AH90" s="108"/>
      <c r="AI90" s="108"/>
      <c r="AJ90" s="108"/>
      <c r="AK90" s="108"/>
      <c r="AL90" s="108"/>
      <c r="AM90" s="108"/>
      <c r="AN90" s="108"/>
      <c r="AO90" s="108"/>
      <c r="AP90" s="108"/>
      <c r="AQ90" s="108"/>
      <c r="AR90" s="108"/>
      <c r="AS90" s="108"/>
      <c r="AT90" s="108"/>
      <c r="AU90" s="108"/>
      <c r="AV90" s="108"/>
      <c r="AW90" s="108"/>
      <c r="AX90" s="108"/>
      <c r="AY90" s="108"/>
      <c r="AZ90" s="108"/>
      <c r="BA90" s="108"/>
      <c r="BB90" s="108"/>
      <c r="BC90" s="108"/>
      <c r="BD90" s="108"/>
      <c r="BE90" s="108"/>
      <c r="BF90" s="108"/>
      <c r="BG90" s="108"/>
      <c r="BH90" s="108"/>
      <c r="BI90" s="108"/>
      <c r="BJ90" s="108"/>
      <c r="BK90" s="108"/>
      <c r="BL90" s="108"/>
      <c r="BM90" s="108"/>
      <c r="BN90" s="108"/>
      <c r="BO90" s="108"/>
      <c r="BP90" s="108"/>
      <c r="BQ90" s="108"/>
      <c r="BR90" s="108"/>
      <c r="BS90" s="108"/>
      <c r="BT90" s="108"/>
      <c r="BU90" s="108"/>
      <c r="BV90" s="108"/>
      <c r="BW90" s="108"/>
      <c r="BX90" s="108"/>
      <c r="BY90" s="108"/>
      <c r="BZ90" s="108"/>
      <c r="CA90" s="108"/>
      <c r="CB90" s="108"/>
      <c r="CC90" s="108"/>
      <c r="CD90" s="108"/>
      <c r="CE90" s="108"/>
      <c r="CF90" s="108"/>
      <c r="CG90" s="108"/>
      <c r="CH90" s="108"/>
      <c r="CI90" s="108"/>
      <c r="CJ90" s="108"/>
      <c r="CK90" s="108"/>
      <c r="CL90" s="108"/>
      <c r="CM90" s="108"/>
      <c r="CN90" s="108"/>
      <c r="CO90" s="108"/>
      <c r="CP90" s="108"/>
      <c r="CQ90" s="108"/>
      <c r="CR90" s="108"/>
      <c r="CS90" s="108"/>
      <c r="CT90" s="108"/>
      <c r="CU90" s="108"/>
      <c r="CV90" s="108"/>
      <c r="CW90" s="108"/>
      <c r="CX90" s="108"/>
      <c r="CY90" s="108"/>
      <c r="CZ90" s="108"/>
      <c r="DA90" s="108"/>
      <c r="DB90" s="108"/>
      <c r="DC90" s="108"/>
      <c r="DD90" s="108"/>
      <c r="DE90" s="108"/>
      <c r="DF90" s="108"/>
      <c r="DG90" s="108"/>
      <c r="DH90" s="108"/>
      <c r="DI90" s="108"/>
      <c r="DJ90" s="108"/>
      <c r="DK90" s="108"/>
      <c r="DL90" s="108"/>
      <c r="DM90" s="108"/>
      <c r="DN90" s="108"/>
      <c r="DO90" s="108"/>
      <c r="DP90" s="108"/>
      <c r="DQ90" s="108"/>
      <c r="DR90" s="108"/>
      <c r="DS90" s="108"/>
      <c r="DT90" s="108"/>
      <c r="DU90" s="108"/>
    </row>
    <row r="91" spans="1:125" s="31" customFormat="1" ht="14.25" customHeight="1" x14ac:dyDescent="0.25">
      <c r="A91" s="110">
        <v>346</v>
      </c>
      <c r="B91" s="110"/>
      <c r="C91" s="111"/>
      <c r="D91" s="111"/>
      <c r="E91" s="125">
        <v>0</v>
      </c>
      <c r="F91" s="126">
        <f t="shared" si="3"/>
        <v>0</v>
      </c>
      <c r="G91" s="113"/>
      <c r="H91" s="113"/>
      <c r="I91" s="570"/>
      <c r="J91" s="473"/>
      <c r="K91" s="126">
        <f t="shared" si="4"/>
        <v>0</v>
      </c>
      <c r="L91" s="136"/>
      <c r="M91" s="246"/>
      <c r="N91" s="136"/>
      <c r="O91" s="264">
        <f t="shared" si="7"/>
        <v>0</v>
      </c>
      <c r="P91" s="258"/>
      <c r="Q91" s="264">
        <f t="shared" si="8"/>
        <v>0</v>
      </c>
      <c r="R91" s="260"/>
      <c r="S91" s="108"/>
      <c r="T91" s="108"/>
      <c r="U91" s="108"/>
      <c r="V91" s="108"/>
      <c r="W91" s="108"/>
      <c r="X91" s="108"/>
      <c r="Y91" s="108"/>
      <c r="Z91" s="108"/>
      <c r="AA91" s="108"/>
      <c r="AB91" s="108"/>
      <c r="AC91" s="108"/>
      <c r="AD91" s="108"/>
      <c r="AE91" s="108"/>
      <c r="AF91" s="108"/>
      <c r="AG91" s="108"/>
      <c r="AH91" s="108"/>
      <c r="AI91" s="108"/>
      <c r="AJ91" s="108"/>
      <c r="AK91" s="108"/>
      <c r="AL91" s="108"/>
      <c r="AM91" s="108"/>
      <c r="AN91" s="108"/>
      <c r="AO91" s="108"/>
      <c r="AP91" s="108"/>
      <c r="AQ91" s="108"/>
      <c r="AR91" s="108"/>
      <c r="AS91" s="108"/>
      <c r="AT91" s="108"/>
      <c r="AU91" s="108"/>
      <c r="AV91" s="108"/>
      <c r="AW91" s="108"/>
      <c r="AX91" s="108"/>
      <c r="AY91" s="108"/>
      <c r="AZ91" s="108"/>
      <c r="BA91" s="108"/>
      <c r="BB91" s="108"/>
      <c r="BC91" s="108"/>
      <c r="BD91" s="108"/>
      <c r="BE91" s="108"/>
      <c r="BF91" s="108"/>
      <c r="BG91" s="108"/>
      <c r="BH91" s="108"/>
      <c r="BI91" s="108"/>
      <c r="BJ91" s="108"/>
      <c r="BK91" s="108"/>
      <c r="BL91" s="108"/>
      <c r="BM91" s="108"/>
      <c r="BN91" s="108"/>
      <c r="BO91" s="108"/>
      <c r="BP91" s="108"/>
      <c r="BQ91" s="108"/>
      <c r="BR91" s="108"/>
      <c r="BS91" s="108"/>
      <c r="BT91" s="108"/>
      <c r="BU91" s="108"/>
      <c r="BV91" s="108"/>
      <c r="BW91" s="108"/>
      <c r="BX91" s="108"/>
      <c r="BY91" s="108"/>
      <c r="BZ91" s="108"/>
      <c r="CA91" s="108"/>
      <c r="CB91" s="108"/>
      <c r="CC91" s="108"/>
      <c r="CD91" s="108"/>
      <c r="CE91" s="108"/>
      <c r="CF91" s="108"/>
      <c r="CG91" s="108"/>
      <c r="CH91" s="108"/>
      <c r="CI91" s="108"/>
      <c r="CJ91" s="108"/>
      <c r="CK91" s="108"/>
      <c r="CL91" s="108"/>
      <c r="CM91" s="108"/>
      <c r="CN91" s="108"/>
      <c r="CO91" s="108"/>
      <c r="CP91" s="108"/>
      <c r="CQ91" s="108"/>
      <c r="CR91" s="108"/>
      <c r="CS91" s="108"/>
      <c r="CT91" s="108"/>
      <c r="CU91" s="108"/>
      <c r="CV91" s="108"/>
      <c r="CW91" s="108"/>
      <c r="CX91" s="108"/>
      <c r="CY91" s="108"/>
      <c r="CZ91" s="108"/>
      <c r="DA91" s="108"/>
      <c r="DB91" s="108"/>
      <c r="DC91" s="108"/>
      <c r="DD91" s="108"/>
      <c r="DE91" s="108"/>
      <c r="DF91" s="108"/>
      <c r="DG91" s="108"/>
      <c r="DH91" s="108"/>
      <c r="DI91" s="108"/>
      <c r="DJ91" s="108"/>
      <c r="DK91" s="108"/>
      <c r="DL91" s="108"/>
      <c r="DM91" s="108"/>
      <c r="DN91" s="108"/>
      <c r="DO91" s="108"/>
      <c r="DP91" s="108"/>
      <c r="DQ91" s="108"/>
      <c r="DR91" s="108"/>
      <c r="DS91" s="108"/>
      <c r="DT91" s="108"/>
      <c r="DU91" s="108"/>
    </row>
    <row r="92" spans="1:125" s="31" customFormat="1" ht="14.25" customHeight="1" x14ac:dyDescent="0.25">
      <c r="A92" s="110">
        <v>347</v>
      </c>
      <c r="B92" s="110"/>
      <c r="C92" s="111"/>
      <c r="D92" s="111"/>
      <c r="E92" s="125">
        <v>0</v>
      </c>
      <c r="F92" s="126">
        <f t="shared" si="3"/>
        <v>0</v>
      </c>
      <c r="G92" s="113"/>
      <c r="H92" s="113"/>
      <c r="I92" s="570"/>
      <c r="J92" s="473"/>
      <c r="K92" s="126">
        <f t="shared" si="4"/>
        <v>0</v>
      </c>
      <c r="L92" s="136"/>
      <c r="M92" s="246"/>
      <c r="N92" s="136"/>
      <c r="O92" s="264">
        <f t="shared" si="7"/>
        <v>0</v>
      </c>
      <c r="P92" s="258"/>
      <c r="Q92" s="264">
        <f t="shared" si="8"/>
        <v>0</v>
      </c>
      <c r="R92" s="260"/>
      <c r="S92" s="108"/>
      <c r="T92" s="108"/>
      <c r="U92" s="108"/>
      <c r="V92" s="108"/>
      <c r="W92" s="108"/>
      <c r="X92" s="108"/>
      <c r="Y92" s="108"/>
      <c r="Z92" s="108"/>
      <c r="AA92" s="108"/>
      <c r="AB92" s="108"/>
      <c r="AC92" s="108"/>
      <c r="AD92" s="108"/>
      <c r="AE92" s="108"/>
      <c r="AF92" s="108"/>
      <c r="AG92" s="108"/>
      <c r="AH92" s="108"/>
      <c r="AI92" s="108"/>
      <c r="AJ92" s="108"/>
      <c r="AK92" s="108"/>
      <c r="AL92" s="108"/>
      <c r="AM92" s="108"/>
      <c r="AN92" s="108"/>
      <c r="AO92" s="108"/>
      <c r="AP92" s="108"/>
      <c r="AQ92" s="108"/>
      <c r="AR92" s="108"/>
      <c r="AS92" s="108"/>
      <c r="AT92" s="108"/>
      <c r="AU92" s="108"/>
      <c r="AV92" s="108"/>
      <c r="AW92" s="108"/>
      <c r="AX92" s="108"/>
      <c r="AY92" s="108"/>
      <c r="AZ92" s="108"/>
      <c r="BA92" s="108"/>
      <c r="BB92" s="108"/>
      <c r="BC92" s="108"/>
      <c r="BD92" s="108"/>
      <c r="BE92" s="108"/>
      <c r="BF92" s="108"/>
      <c r="BG92" s="108"/>
      <c r="BH92" s="108"/>
      <c r="BI92" s="108"/>
      <c r="BJ92" s="108"/>
      <c r="BK92" s="108"/>
      <c r="BL92" s="108"/>
      <c r="BM92" s="108"/>
      <c r="BN92" s="108"/>
      <c r="BO92" s="108"/>
      <c r="BP92" s="108"/>
      <c r="BQ92" s="108"/>
      <c r="BR92" s="108"/>
      <c r="BS92" s="108"/>
      <c r="BT92" s="108"/>
      <c r="BU92" s="108"/>
      <c r="BV92" s="108"/>
      <c r="BW92" s="108"/>
      <c r="BX92" s="108"/>
      <c r="BY92" s="108"/>
      <c r="BZ92" s="108"/>
      <c r="CA92" s="108"/>
      <c r="CB92" s="108"/>
      <c r="CC92" s="108"/>
      <c r="CD92" s="108"/>
      <c r="CE92" s="108"/>
      <c r="CF92" s="108"/>
      <c r="CG92" s="108"/>
      <c r="CH92" s="108"/>
      <c r="CI92" s="108"/>
      <c r="CJ92" s="108"/>
      <c r="CK92" s="108"/>
      <c r="CL92" s="108"/>
      <c r="CM92" s="108"/>
      <c r="CN92" s="108"/>
      <c r="CO92" s="108"/>
      <c r="CP92" s="108"/>
      <c r="CQ92" s="108"/>
      <c r="CR92" s="108"/>
      <c r="CS92" s="108"/>
      <c r="CT92" s="108"/>
      <c r="CU92" s="108"/>
      <c r="CV92" s="108"/>
      <c r="CW92" s="108"/>
      <c r="CX92" s="108"/>
      <c r="CY92" s="108"/>
      <c r="CZ92" s="108"/>
      <c r="DA92" s="108"/>
      <c r="DB92" s="108"/>
      <c r="DC92" s="108"/>
      <c r="DD92" s="108"/>
      <c r="DE92" s="108"/>
      <c r="DF92" s="108"/>
      <c r="DG92" s="108"/>
      <c r="DH92" s="108"/>
      <c r="DI92" s="108"/>
      <c r="DJ92" s="108"/>
      <c r="DK92" s="108"/>
      <c r="DL92" s="108"/>
      <c r="DM92" s="108"/>
      <c r="DN92" s="108"/>
      <c r="DO92" s="108"/>
      <c r="DP92" s="108"/>
      <c r="DQ92" s="108"/>
      <c r="DR92" s="108"/>
      <c r="DS92" s="108"/>
      <c r="DT92" s="108"/>
      <c r="DU92" s="108"/>
    </row>
    <row r="93" spans="1:125" s="31" customFormat="1" ht="14.25" customHeight="1" x14ac:dyDescent="0.25">
      <c r="A93" s="110">
        <v>348</v>
      </c>
      <c r="B93" s="110"/>
      <c r="C93" s="111"/>
      <c r="D93" s="111"/>
      <c r="E93" s="125">
        <v>0</v>
      </c>
      <c r="F93" s="126">
        <f t="shared" si="3"/>
        <v>0</v>
      </c>
      <c r="G93" s="113"/>
      <c r="H93" s="113"/>
      <c r="I93" s="570"/>
      <c r="J93" s="473"/>
      <c r="K93" s="126">
        <f t="shared" si="4"/>
        <v>0</v>
      </c>
      <c r="L93" s="136"/>
      <c r="M93" s="246"/>
      <c r="N93" s="136"/>
      <c r="O93" s="264">
        <f t="shared" si="7"/>
        <v>0</v>
      </c>
      <c r="P93" s="258"/>
      <c r="Q93" s="264">
        <f t="shared" si="8"/>
        <v>0</v>
      </c>
      <c r="R93" s="260"/>
      <c r="S93" s="108"/>
      <c r="T93" s="108"/>
      <c r="U93" s="108"/>
      <c r="V93" s="108"/>
      <c r="W93" s="108"/>
      <c r="X93" s="108"/>
      <c r="Y93" s="108"/>
      <c r="Z93" s="108"/>
      <c r="AA93" s="108"/>
      <c r="AB93" s="108"/>
      <c r="AC93" s="108"/>
      <c r="AD93" s="108"/>
      <c r="AE93" s="108"/>
      <c r="AF93" s="108"/>
      <c r="AG93" s="108"/>
      <c r="AH93" s="108"/>
      <c r="AI93" s="108"/>
      <c r="AJ93" s="108"/>
      <c r="AK93" s="108"/>
      <c r="AL93" s="108"/>
      <c r="AM93" s="108"/>
      <c r="AN93" s="108"/>
      <c r="AO93" s="108"/>
      <c r="AP93" s="108"/>
      <c r="AQ93" s="108"/>
      <c r="AR93" s="108"/>
      <c r="AS93" s="108"/>
      <c r="AT93" s="108"/>
      <c r="AU93" s="108"/>
      <c r="AV93" s="108"/>
      <c r="AW93" s="108"/>
      <c r="AX93" s="108"/>
      <c r="AY93" s="108"/>
      <c r="AZ93" s="108"/>
      <c r="BA93" s="108"/>
      <c r="BB93" s="108"/>
      <c r="BC93" s="108"/>
      <c r="BD93" s="108"/>
      <c r="BE93" s="108"/>
      <c r="BF93" s="108"/>
      <c r="BG93" s="108"/>
      <c r="BH93" s="108"/>
      <c r="BI93" s="108"/>
      <c r="BJ93" s="108"/>
      <c r="BK93" s="108"/>
      <c r="BL93" s="108"/>
      <c r="BM93" s="108"/>
      <c r="BN93" s="108"/>
      <c r="BO93" s="108"/>
      <c r="BP93" s="108"/>
      <c r="BQ93" s="108"/>
      <c r="BR93" s="108"/>
      <c r="BS93" s="108"/>
      <c r="BT93" s="108"/>
      <c r="BU93" s="108"/>
      <c r="BV93" s="108"/>
      <c r="BW93" s="108"/>
      <c r="BX93" s="108"/>
      <c r="BY93" s="108"/>
      <c r="BZ93" s="108"/>
      <c r="CA93" s="108"/>
      <c r="CB93" s="108"/>
      <c r="CC93" s="108"/>
      <c r="CD93" s="108"/>
      <c r="CE93" s="108"/>
      <c r="CF93" s="108"/>
      <c r="CG93" s="108"/>
      <c r="CH93" s="108"/>
      <c r="CI93" s="108"/>
      <c r="CJ93" s="108"/>
      <c r="CK93" s="108"/>
      <c r="CL93" s="108"/>
      <c r="CM93" s="108"/>
      <c r="CN93" s="108"/>
      <c r="CO93" s="108"/>
      <c r="CP93" s="108"/>
      <c r="CQ93" s="108"/>
      <c r="CR93" s="108"/>
      <c r="CS93" s="108"/>
      <c r="CT93" s="108"/>
      <c r="CU93" s="108"/>
      <c r="CV93" s="108"/>
      <c r="CW93" s="108"/>
      <c r="CX93" s="108"/>
      <c r="CY93" s="108"/>
      <c r="CZ93" s="108"/>
      <c r="DA93" s="108"/>
      <c r="DB93" s="108"/>
      <c r="DC93" s="108"/>
      <c r="DD93" s="108"/>
      <c r="DE93" s="108"/>
      <c r="DF93" s="108"/>
      <c r="DG93" s="108"/>
      <c r="DH93" s="108"/>
      <c r="DI93" s="108"/>
      <c r="DJ93" s="108"/>
      <c r="DK93" s="108"/>
      <c r="DL93" s="108"/>
      <c r="DM93" s="108"/>
      <c r="DN93" s="108"/>
      <c r="DO93" s="108"/>
      <c r="DP93" s="108"/>
      <c r="DQ93" s="108"/>
      <c r="DR93" s="108"/>
      <c r="DS93" s="108"/>
      <c r="DT93" s="108"/>
      <c r="DU93" s="108"/>
    </row>
    <row r="94" spans="1:125" s="31" customFormat="1" ht="14.25" customHeight="1" x14ac:dyDescent="0.25">
      <c r="A94" s="110">
        <v>349</v>
      </c>
      <c r="B94" s="110"/>
      <c r="C94" s="111"/>
      <c r="D94" s="111"/>
      <c r="E94" s="125">
        <v>0</v>
      </c>
      <c r="F94" s="126">
        <f t="shared" si="3"/>
        <v>0</v>
      </c>
      <c r="G94" s="113"/>
      <c r="H94" s="113"/>
      <c r="I94" s="570"/>
      <c r="J94" s="473"/>
      <c r="K94" s="126">
        <f t="shared" si="4"/>
        <v>0</v>
      </c>
      <c r="L94" s="136"/>
      <c r="M94" s="246"/>
      <c r="N94" s="136"/>
      <c r="O94" s="264">
        <f t="shared" si="7"/>
        <v>0</v>
      </c>
      <c r="P94" s="258"/>
      <c r="Q94" s="264">
        <f t="shared" si="8"/>
        <v>0</v>
      </c>
      <c r="R94" s="260"/>
      <c r="S94" s="108"/>
      <c r="T94" s="108"/>
      <c r="U94" s="108"/>
      <c r="V94" s="108"/>
      <c r="W94" s="108"/>
      <c r="X94" s="108"/>
      <c r="Y94" s="108"/>
      <c r="Z94" s="108"/>
      <c r="AA94" s="108"/>
      <c r="AB94" s="108"/>
      <c r="AC94" s="108"/>
      <c r="AD94" s="108"/>
      <c r="AE94" s="108"/>
      <c r="AF94" s="108"/>
      <c r="AG94" s="108"/>
      <c r="AH94" s="108"/>
      <c r="AI94" s="108"/>
      <c r="AJ94" s="108"/>
      <c r="AK94" s="108"/>
      <c r="AL94" s="108"/>
      <c r="AM94" s="108"/>
      <c r="AN94" s="108"/>
      <c r="AO94" s="108"/>
      <c r="AP94" s="108"/>
      <c r="AQ94" s="108"/>
      <c r="AR94" s="108"/>
      <c r="AS94" s="108"/>
      <c r="AT94" s="108"/>
      <c r="AU94" s="108"/>
      <c r="AV94" s="108"/>
      <c r="AW94" s="108"/>
      <c r="AX94" s="108"/>
      <c r="AY94" s="108"/>
      <c r="AZ94" s="108"/>
      <c r="BA94" s="108"/>
      <c r="BB94" s="108"/>
      <c r="BC94" s="108"/>
      <c r="BD94" s="108"/>
      <c r="BE94" s="108"/>
      <c r="BF94" s="108"/>
      <c r="BG94" s="108"/>
      <c r="BH94" s="108"/>
      <c r="BI94" s="108"/>
      <c r="BJ94" s="108"/>
      <c r="BK94" s="108"/>
      <c r="BL94" s="108"/>
      <c r="BM94" s="108"/>
      <c r="BN94" s="108"/>
      <c r="BO94" s="108"/>
      <c r="BP94" s="108"/>
      <c r="BQ94" s="108"/>
      <c r="BR94" s="108"/>
      <c r="BS94" s="108"/>
      <c r="BT94" s="108"/>
      <c r="BU94" s="108"/>
      <c r="BV94" s="108"/>
      <c r="BW94" s="108"/>
      <c r="BX94" s="108"/>
      <c r="BY94" s="108"/>
      <c r="BZ94" s="108"/>
      <c r="CA94" s="108"/>
      <c r="CB94" s="108"/>
      <c r="CC94" s="108"/>
      <c r="CD94" s="108"/>
      <c r="CE94" s="108"/>
      <c r="CF94" s="108"/>
      <c r="CG94" s="108"/>
      <c r="CH94" s="108"/>
      <c r="CI94" s="108"/>
      <c r="CJ94" s="108"/>
      <c r="CK94" s="108"/>
      <c r="CL94" s="108"/>
      <c r="CM94" s="108"/>
      <c r="CN94" s="108"/>
      <c r="CO94" s="108"/>
      <c r="CP94" s="108"/>
      <c r="CQ94" s="108"/>
      <c r="CR94" s="108"/>
      <c r="CS94" s="108"/>
      <c r="CT94" s="108"/>
      <c r="CU94" s="108"/>
      <c r="CV94" s="108"/>
      <c r="CW94" s="108"/>
      <c r="CX94" s="108"/>
      <c r="CY94" s="108"/>
      <c r="CZ94" s="108"/>
      <c r="DA94" s="108"/>
      <c r="DB94" s="108"/>
      <c r="DC94" s="108"/>
      <c r="DD94" s="108"/>
      <c r="DE94" s="108"/>
      <c r="DF94" s="108"/>
      <c r="DG94" s="108"/>
      <c r="DH94" s="108"/>
      <c r="DI94" s="108"/>
      <c r="DJ94" s="108"/>
      <c r="DK94" s="108"/>
      <c r="DL94" s="108"/>
      <c r="DM94" s="108"/>
      <c r="DN94" s="108"/>
      <c r="DO94" s="108"/>
      <c r="DP94" s="108"/>
      <c r="DQ94" s="108"/>
      <c r="DR94" s="108"/>
      <c r="DS94" s="108"/>
      <c r="DT94" s="108"/>
      <c r="DU94" s="108"/>
    </row>
    <row r="95" spans="1:125" s="31" customFormat="1" ht="14.25" customHeight="1" x14ac:dyDescent="0.25">
      <c r="A95" s="110">
        <v>350</v>
      </c>
      <c r="B95" s="110"/>
      <c r="C95" s="111"/>
      <c r="D95" s="111"/>
      <c r="E95" s="125">
        <v>0</v>
      </c>
      <c r="F95" s="126">
        <f t="shared" si="3"/>
        <v>0</v>
      </c>
      <c r="G95" s="113"/>
      <c r="H95" s="113"/>
      <c r="I95" s="570"/>
      <c r="J95" s="473"/>
      <c r="K95" s="126">
        <f t="shared" si="4"/>
        <v>0</v>
      </c>
      <c r="L95" s="136"/>
      <c r="M95" s="246"/>
      <c r="N95" s="136"/>
      <c r="O95" s="264">
        <f t="shared" si="7"/>
        <v>0</v>
      </c>
      <c r="P95" s="258"/>
      <c r="Q95" s="264">
        <f t="shared" si="8"/>
        <v>0</v>
      </c>
      <c r="R95" s="260"/>
      <c r="S95" s="108"/>
      <c r="T95" s="108"/>
      <c r="U95" s="108"/>
      <c r="V95" s="108"/>
      <c r="W95" s="108"/>
      <c r="X95" s="108"/>
      <c r="Y95" s="108"/>
      <c r="Z95" s="108"/>
      <c r="AA95" s="108"/>
      <c r="AB95" s="108"/>
      <c r="AC95" s="108"/>
      <c r="AD95" s="108"/>
      <c r="AE95" s="108"/>
      <c r="AF95" s="108"/>
      <c r="AG95" s="108"/>
      <c r="AH95" s="108"/>
      <c r="AI95" s="108"/>
      <c r="AJ95" s="108"/>
      <c r="AK95" s="108"/>
      <c r="AL95" s="108"/>
      <c r="AM95" s="108"/>
      <c r="AN95" s="108"/>
      <c r="AO95" s="108"/>
      <c r="AP95" s="108"/>
      <c r="AQ95" s="108"/>
      <c r="AR95" s="108"/>
      <c r="AS95" s="108"/>
      <c r="AT95" s="108"/>
      <c r="AU95" s="108"/>
      <c r="AV95" s="108"/>
      <c r="AW95" s="108"/>
      <c r="AX95" s="108"/>
      <c r="AY95" s="108"/>
      <c r="AZ95" s="108"/>
      <c r="BA95" s="108"/>
      <c r="BB95" s="108"/>
      <c r="BC95" s="108"/>
      <c r="BD95" s="108"/>
      <c r="BE95" s="108"/>
      <c r="BF95" s="108"/>
      <c r="BG95" s="108"/>
      <c r="BH95" s="108"/>
      <c r="BI95" s="108"/>
      <c r="BJ95" s="108"/>
      <c r="BK95" s="108"/>
      <c r="BL95" s="108"/>
      <c r="BM95" s="108"/>
      <c r="BN95" s="108"/>
      <c r="BO95" s="108"/>
      <c r="BP95" s="108"/>
      <c r="BQ95" s="108"/>
      <c r="BR95" s="108"/>
      <c r="BS95" s="108"/>
      <c r="BT95" s="108"/>
      <c r="BU95" s="108"/>
      <c r="BV95" s="108"/>
      <c r="BW95" s="108"/>
      <c r="BX95" s="108"/>
      <c r="BY95" s="108"/>
      <c r="BZ95" s="108"/>
      <c r="CA95" s="108"/>
      <c r="CB95" s="108"/>
      <c r="CC95" s="108"/>
      <c r="CD95" s="108"/>
      <c r="CE95" s="108"/>
      <c r="CF95" s="108"/>
      <c r="CG95" s="108"/>
      <c r="CH95" s="108"/>
      <c r="CI95" s="108"/>
      <c r="CJ95" s="108"/>
      <c r="CK95" s="108"/>
      <c r="CL95" s="108"/>
      <c r="CM95" s="108"/>
      <c r="CN95" s="108"/>
      <c r="CO95" s="108"/>
      <c r="CP95" s="108"/>
      <c r="CQ95" s="108"/>
      <c r="CR95" s="108"/>
      <c r="CS95" s="108"/>
      <c r="CT95" s="108"/>
      <c r="CU95" s="108"/>
      <c r="CV95" s="108"/>
      <c r="CW95" s="108"/>
      <c r="CX95" s="108"/>
      <c r="CY95" s="108"/>
      <c r="CZ95" s="108"/>
      <c r="DA95" s="108"/>
      <c r="DB95" s="108"/>
      <c r="DC95" s="108"/>
      <c r="DD95" s="108"/>
      <c r="DE95" s="108"/>
      <c r="DF95" s="108"/>
      <c r="DG95" s="108"/>
      <c r="DH95" s="108"/>
      <c r="DI95" s="108"/>
      <c r="DJ95" s="108"/>
      <c r="DK95" s="108"/>
      <c r="DL95" s="108"/>
      <c r="DM95" s="108"/>
      <c r="DN95" s="108"/>
      <c r="DO95" s="108"/>
      <c r="DP95" s="108"/>
      <c r="DQ95" s="108"/>
      <c r="DR95" s="108"/>
      <c r="DS95" s="108"/>
      <c r="DT95" s="108"/>
      <c r="DU95" s="108"/>
    </row>
    <row r="96" spans="1:125" s="31" customFormat="1" ht="14.25" customHeight="1" x14ac:dyDescent="0.25">
      <c r="A96" s="110">
        <v>351</v>
      </c>
      <c r="B96" s="110"/>
      <c r="C96" s="111"/>
      <c r="D96" s="111"/>
      <c r="E96" s="125">
        <v>0</v>
      </c>
      <c r="F96" s="126">
        <f t="shared" si="3"/>
        <v>0</v>
      </c>
      <c r="G96" s="113"/>
      <c r="H96" s="113"/>
      <c r="I96" s="570"/>
      <c r="J96" s="473"/>
      <c r="K96" s="126">
        <f t="shared" si="4"/>
        <v>0</v>
      </c>
      <c r="L96" s="136"/>
      <c r="M96" s="246"/>
      <c r="N96" s="136"/>
      <c r="O96" s="264">
        <f t="shared" si="7"/>
        <v>0</v>
      </c>
      <c r="P96" s="258"/>
      <c r="Q96" s="264">
        <f t="shared" si="8"/>
        <v>0</v>
      </c>
      <c r="R96" s="260"/>
      <c r="S96" s="108"/>
      <c r="T96" s="108"/>
      <c r="U96" s="108"/>
      <c r="V96" s="108"/>
      <c r="W96" s="108"/>
      <c r="X96" s="108"/>
      <c r="Y96" s="108"/>
      <c r="Z96" s="108"/>
      <c r="AA96" s="108"/>
      <c r="AB96" s="108"/>
      <c r="AC96" s="108"/>
      <c r="AD96" s="108"/>
      <c r="AE96" s="108"/>
      <c r="AF96" s="108"/>
      <c r="AG96" s="108"/>
      <c r="AH96" s="108"/>
      <c r="AI96" s="108"/>
      <c r="AJ96" s="108"/>
      <c r="AK96" s="108"/>
      <c r="AL96" s="108"/>
      <c r="AM96" s="108"/>
      <c r="AN96" s="108"/>
      <c r="AO96" s="108"/>
      <c r="AP96" s="108"/>
      <c r="AQ96" s="108"/>
      <c r="AR96" s="108"/>
      <c r="AS96" s="108"/>
      <c r="AT96" s="108"/>
      <c r="AU96" s="108"/>
      <c r="AV96" s="108"/>
      <c r="AW96" s="108"/>
      <c r="AX96" s="108"/>
      <c r="AY96" s="108"/>
      <c r="AZ96" s="108"/>
      <c r="BA96" s="108"/>
      <c r="BB96" s="108"/>
      <c r="BC96" s="108"/>
      <c r="BD96" s="108"/>
      <c r="BE96" s="108"/>
      <c r="BF96" s="108"/>
      <c r="BG96" s="108"/>
      <c r="BH96" s="108"/>
      <c r="BI96" s="108"/>
      <c r="BJ96" s="108"/>
      <c r="BK96" s="108"/>
      <c r="BL96" s="108"/>
      <c r="BM96" s="108"/>
      <c r="BN96" s="108"/>
      <c r="BO96" s="108"/>
      <c r="BP96" s="108"/>
      <c r="BQ96" s="108"/>
      <c r="BR96" s="108"/>
      <c r="BS96" s="108"/>
      <c r="BT96" s="108"/>
      <c r="BU96" s="108"/>
      <c r="BV96" s="108"/>
      <c r="BW96" s="108"/>
      <c r="BX96" s="108"/>
      <c r="BY96" s="108"/>
      <c r="BZ96" s="108"/>
      <c r="CA96" s="108"/>
      <c r="CB96" s="108"/>
      <c r="CC96" s="108"/>
      <c r="CD96" s="108"/>
      <c r="CE96" s="108"/>
      <c r="CF96" s="108"/>
      <c r="CG96" s="108"/>
      <c r="CH96" s="108"/>
      <c r="CI96" s="108"/>
      <c r="CJ96" s="108"/>
      <c r="CK96" s="108"/>
      <c r="CL96" s="108"/>
      <c r="CM96" s="108"/>
      <c r="CN96" s="108"/>
      <c r="CO96" s="108"/>
      <c r="CP96" s="108"/>
      <c r="CQ96" s="108"/>
      <c r="CR96" s="108"/>
      <c r="CS96" s="108"/>
      <c r="CT96" s="108"/>
      <c r="CU96" s="108"/>
      <c r="CV96" s="108"/>
      <c r="CW96" s="108"/>
      <c r="CX96" s="108"/>
      <c r="CY96" s="108"/>
      <c r="CZ96" s="108"/>
      <c r="DA96" s="108"/>
      <c r="DB96" s="108"/>
      <c r="DC96" s="108"/>
      <c r="DD96" s="108"/>
      <c r="DE96" s="108"/>
      <c r="DF96" s="108"/>
      <c r="DG96" s="108"/>
      <c r="DH96" s="108"/>
      <c r="DI96" s="108"/>
      <c r="DJ96" s="108"/>
      <c r="DK96" s="108"/>
      <c r="DL96" s="108"/>
      <c r="DM96" s="108"/>
      <c r="DN96" s="108"/>
      <c r="DO96" s="108"/>
      <c r="DP96" s="108"/>
      <c r="DQ96" s="108"/>
      <c r="DR96" s="108"/>
      <c r="DS96" s="108"/>
      <c r="DT96" s="108"/>
      <c r="DU96" s="108"/>
    </row>
    <row r="97" spans="1:125" s="31" customFormat="1" ht="14.25" customHeight="1" x14ac:dyDescent="0.25">
      <c r="A97" s="110">
        <v>352</v>
      </c>
      <c r="B97" s="110"/>
      <c r="C97" s="111"/>
      <c r="D97" s="111"/>
      <c r="E97" s="125">
        <v>0</v>
      </c>
      <c r="F97" s="126">
        <f t="shared" si="3"/>
        <v>0</v>
      </c>
      <c r="G97" s="113"/>
      <c r="H97" s="113"/>
      <c r="I97" s="570"/>
      <c r="J97" s="473"/>
      <c r="K97" s="126">
        <f t="shared" si="4"/>
        <v>0</v>
      </c>
      <c r="L97" s="136"/>
      <c r="M97" s="246"/>
      <c r="N97" s="136"/>
      <c r="O97" s="264">
        <f t="shared" si="7"/>
        <v>0</v>
      </c>
      <c r="P97" s="258"/>
      <c r="Q97" s="264">
        <f t="shared" si="8"/>
        <v>0</v>
      </c>
      <c r="R97" s="260"/>
      <c r="S97" s="108"/>
      <c r="T97" s="108"/>
      <c r="U97" s="108"/>
      <c r="V97" s="108"/>
      <c r="W97" s="108"/>
      <c r="X97" s="108"/>
      <c r="Y97" s="108"/>
      <c r="Z97" s="108"/>
      <c r="AA97" s="108"/>
      <c r="AB97" s="108"/>
      <c r="AC97" s="108"/>
      <c r="AD97" s="108"/>
      <c r="AE97" s="108"/>
      <c r="AF97" s="108"/>
      <c r="AG97" s="108"/>
      <c r="AH97" s="108"/>
      <c r="AI97" s="108"/>
      <c r="AJ97" s="108"/>
      <c r="AK97" s="108"/>
      <c r="AL97" s="108"/>
      <c r="AM97" s="108"/>
      <c r="AN97" s="108"/>
      <c r="AO97" s="108"/>
      <c r="AP97" s="108"/>
      <c r="AQ97" s="108"/>
      <c r="AR97" s="108"/>
      <c r="AS97" s="108"/>
      <c r="AT97" s="108"/>
      <c r="AU97" s="108"/>
      <c r="AV97" s="108"/>
      <c r="AW97" s="108"/>
      <c r="AX97" s="108"/>
      <c r="AY97" s="108"/>
      <c r="AZ97" s="108"/>
      <c r="BA97" s="108"/>
      <c r="BB97" s="108"/>
      <c r="BC97" s="108"/>
      <c r="BD97" s="108"/>
      <c r="BE97" s="108"/>
      <c r="BF97" s="108"/>
      <c r="BG97" s="108"/>
      <c r="BH97" s="108"/>
      <c r="BI97" s="108"/>
      <c r="BJ97" s="108"/>
      <c r="BK97" s="108"/>
      <c r="BL97" s="108"/>
      <c r="BM97" s="108"/>
      <c r="BN97" s="108"/>
      <c r="BO97" s="108"/>
      <c r="BP97" s="108"/>
      <c r="BQ97" s="108"/>
      <c r="BR97" s="108"/>
      <c r="BS97" s="108"/>
      <c r="BT97" s="108"/>
      <c r="BU97" s="108"/>
      <c r="BV97" s="108"/>
      <c r="BW97" s="108"/>
      <c r="BX97" s="108"/>
      <c r="BY97" s="108"/>
      <c r="BZ97" s="108"/>
      <c r="CA97" s="108"/>
      <c r="CB97" s="108"/>
      <c r="CC97" s="108"/>
      <c r="CD97" s="108"/>
      <c r="CE97" s="108"/>
      <c r="CF97" s="108"/>
      <c r="CG97" s="108"/>
      <c r="CH97" s="108"/>
      <c r="CI97" s="108"/>
      <c r="CJ97" s="108"/>
      <c r="CK97" s="108"/>
      <c r="CL97" s="108"/>
      <c r="CM97" s="108"/>
      <c r="CN97" s="108"/>
      <c r="CO97" s="108"/>
      <c r="CP97" s="108"/>
      <c r="CQ97" s="108"/>
      <c r="CR97" s="108"/>
      <c r="CS97" s="108"/>
      <c r="CT97" s="108"/>
      <c r="CU97" s="108"/>
      <c r="CV97" s="108"/>
      <c r="CW97" s="108"/>
      <c r="CX97" s="108"/>
      <c r="CY97" s="108"/>
      <c r="CZ97" s="108"/>
      <c r="DA97" s="108"/>
      <c r="DB97" s="108"/>
      <c r="DC97" s="108"/>
      <c r="DD97" s="108"/>
      <c r="DE97" s="108"/>
      <c r="DF97" s="108"/>
      <c r="DG97" s="108"/>
      <c r="DH97" s="108"/>
      <c r="DI97" s="108"/>
      <c r="DJ97" s="108"/>
      <c r="DK97" s="108"/>
      <c r="DL97" s="108"/>
      <c r="DM97" s="108"/>
      <c r="DN97" s="108"/>
      <c r="DO97" s="108"/>
      <c r="DP97" s="108"/>
      <c r="DQ97" s="108"/>
      <c r="DR97" s="108"/>
      <c r="DS97" s="108"/>
      <c r="DT97" s="108"/>
      <c r="DU97" s="108"/>
    </row>
    <row r="98" spans="1:125" s="31" customFormat="1" ht="14.25" customHeight="1" x14ac:dyDescent="0.25">
      <c r="A98" s="110">
        <v>353</v>
      </c>
      <c r="B98" s="110"/>
      <c r="C98" s="111"/>
      <c r="D98" s="111"/>
      <c r="E98" s="125">
        <v>0</v>
      </c>
      <c r="F98" s="126">
        <f t="shared" si="3"/>
        <v>0</v>
      </c>
      <c r="G98" s="113"/>
      <c r="H98" s="113"/>
      <c r="I98" s="570"/>
      <c r="J98" s="473"/>
      <c r="K98" s="126">
        <f t="shared" si="4"/>
        <v>0</v>
      </c>
      <c r="L98" s="136"/>
      <c r="M98" s="246"/>
      <c r="N98" s="136"/>
      <c r="O98" s="264">
        <f t="shared" si="7"/>
        <v>0</v>
      </c>
      <c r="P98" s="258"/>
      <c r="Q98" s="264">
        <f t="shared" si="8"/>
        <v>0</v>
      </c>
      <c r="R98" s="260"/>
      <c r="S98" s="108"/>
      <c r="T98" s="108"/>
      <c r="U98" s="108"/>
      <c r="V98" s="108"/>
      <c r="W98" s="108"/>
      <c r="X98" s="108"/>
      <c r="Y98" s="108"/>
      <c r="Z98" s="108"/>
      <c r="AA98" s="108"/>
      <c r="AB98" s="108"/>
      <c r="AC98" s="108"/>
      <c r="AD98" s="108"/>
      <c r="AE98" s="108"/>
      <c r="AF98" s="108"/>
      <c r="AG98" s="108"/>
      <c r="AH98" s="108"/>
      <c r="AI98" s="108"/>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8"/>
      <c r="BF98" s="108"/>
      <c r="BG98" s="108"/>
      <c r="BH98" s="108"/>
      <c r="BI98" s="108"/>
      <c r="BJ98" s="108"/>
      <c r="BK98" s="108"/>
      <c r="BL98" s="108"/>
      <c r="BM98" s="108"/>
      <c r="BN98" s="108"/>
      <c r="BO98" s="108"/>
      <c r="BP98" s="108"/>
      <c r="BQ98" s="108"/>
      <c r="BR98" s="108"/>
      <c r="BS98" s="108"/>
      <c r="BT98" s="108"/>
      <c r="BU98" s="108"/>
      <c r="BV98" s="108"/>
      <c r="BW98" s="108"/>
      <c r="BX98" s="108"/>
      <c r="BY98" s="108"/>
      <c r="BZ98" s="108"/>
      <c r="CA98" s="108"/>
      <c r="CB98" s="108"/>
      <c r="CC98" s="108"/>
      <c r="CD98" s="108"/>
      <c r="CE98" s="108"/>
      <c r="CF98" s="108"/>
      <c r="CG98" s="108"/>
      <c r="CH98" s="108"/>
      <c r="CI98" s="108"/>
      <c r="CJ98" s="108"/>
      <c r="CK98" s="108"/>
      <c r="CL98" s="108"/>
      <c r="CM98" s="108"/>
      <c r="CN98" s="108"/>
      <c r="CO98" s="108"/>
      <c r="CP98" s="108"/>
      <c r="CQ98" s="108"/>
      <c r="CR98" s="108"/>
      <c r="CS98" s="108"/>
      <c r="CT98" s="108"/>
      <c r="CU98" s="108"/>
      <c r="CV98" s="108"/>
      <c r="CW98" s="108"/>
      <c r="CX98" s="108"/>
      <c r="CY98" s="108"/>
      <c r="CZ98" s="108"/>
      <c r="DA98" s="108"/>
      <c r="DB98" s="108"/>
      <c r="DC98" s="108"/>
      <c r="DD98" s="108"/>
      <c r="DE98" s="108"/>
      <c r="DF98" s="108"/>
      <c r="DG98" s="108"/>
      <c r="DH98" s="108"/>
      <c r="DI98" s="108"/>
      <c r="DJ98" s="108"/>
      <c r="DK98" s="108"/>
      <c r="DL98" s="108"/>
      <c r="DM98" s="108"/>
      <c r="DN98" s="108"/>
      <c r="DO98" s="108"/>
      <c r="DP98" s="108"/>
      <c r="DQ98" s="108"/>
      <c r="DR98" s="108"/>
      <c r="DS98" s="108"/>
      <c r="DT98" s="108"/>
      <c r="DU98" s="108"/>
    </row>
    <row r="99" spans="1:125" s="31" customFormat="1" ht="14.25" customHeight="1" x14ac:dyDescent="0.25">
      <c r="A99" s="110">
        <v>354</v>
      </c>
      <c r="B99" s="110"/>
      <c r="C99" s="111"/>
      <c r="D99" s="111"/>
      <c r="E99" s="125">
        <v>0</v>
      </c>
      <c r="F99" s="126">
        <f t="shared" si="3"/>
        <v>0</v>
      </c>
      <c r="G99" s="113"/>
      <c r="H99" s="113"/>
      <c r="I99" s="570"/>
      <c r="J99" s="473"/>
      <c r="K99" s="126">
        <f t="shared" si="4"/>
        <v>0</v>
      </c>
      <c r="L99" s="136"/>
      <c r="M99" s="246"/>
      <c r="N99" s="136"/>
      <c r="O99" s="264">
        <f t="shared" si="7"/>
        <v>0</v>
      </c>
      <c r="P99" s="258"/>
      <c r="Q99" s="264">
        <f t="shared" si="8"/>
        <v>0</v>
      </c>
      <c r="R99" s="260"/>
      <c r="S99" s="108"/>
      <c r="T99" s="108"/>
      <c r="U99" s="108"/>
      <c r="V99" s="108"/>
      <c r="W99" s="108"/>
      <c r="X99" s="108"/>
      <c r="Y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c r="BM99" s="108"/>
      <c r="BN99" s="108"/>
      <c r="BO99" s="108"/>
      <c r="BP99" s="108"/>
      <c r="BQ99" s="108"/>
      <c r="BR99" s="108"/>
      <c r="BS99" s="108"/>
      <c r="BT99" s="108"/>
      <c r="BU99" s="108"/>
      <c r="BV99" s="108"/>
      <c r="BW99" s="108"/>
      <c r="BX99" s="108"/>
      <c r="BY99" s="108"/>
      <c r="BZ99" s="108"/>
      <c r="CA99" s="108"/>
      <c r="CB99" s="108"/>
      <c r="CC99" s="108"/>
      <c r="CD99" s="108"/>
      <c r="CE99" s="108"/>
      <c r="CF99" s="108"/>
      <c r="CG99" s="108"/>
      <c r="CH99" s="108"/>
      <c r="CI99" s="108"/>
      <c r="CJ99" s="108"/>
      <c r="CK99" s="108"/>
      <c r="CL99" s="108"/>
      <c r="CM99" s="108"/>
      <c r="CN99" s="108"/>
      <c r="CO99" s="108"/>
      <c r="CP99" s="108"/>
      <c r="CQ99" s="108"/>
      <c r="CR99" s="108"/>
      <c r="CS99" s="108"/>
      <c r="CT99" s="108"/>
      <c r="CU99" s="108"/>
      <c r="CV99" s="108"/>
      <c r="CW99" s="108"/>
      <c r="CX99" s="108"/>
      <c r="CY99" s="108"/>
      <c r="CZ99" s="108"/>
      <c r="DA99" s="108"/>
      <c r="DB99" s="108"/>
      <c r="DC99" s="108"/>
      <c r="DD99" s="108"/>
      <c r="DE99" s="108"/>
      <c r="DF99" s="108"/>
      <c r="DG99" s="108"/>
      <c r="DH99" s="108"/>
      <c r="DI99" s="108"/>
      <c r="DJ99" s="108"/>
      <c r="DK99" s="108"/>
      <c r="DL99" s="108"/>
      <c r="DM99" s="108"/>
      <c r="DN99" s="108"/>
      <c r="DO99" s="108"/>
      <c r="DP99" s="108"/>
      <c r="DQ99" s="108"/>
      <c r="DR99" s="108"/>
      <c r="DS99" s="108"/>
      <c r="DT99" s="108"/>
      <c r="DU99" s="108"/>
    </row>
    <row r="100" spans="1:125" s="31" customFormat="1" ht="14.25" customHeight="1" x14ac:dyDescent="0.25">
      <c r="A100" s="110">
        <v>355</v>
      </c>
      <c r="B100" s="110"/>
      <c r="C100" s="111"/>
      <c r="D100" s="111"/>
      <c r="E100" s="125">
        <v>0</v>
      </c>
      <c r="F100" s="126">
        <f t="shared" si="3"/>
        <v>0</v>
      </c>
      <c r="G100" s="113"/>
      <c r="H100" s="113"/>
      <c r="I100" s="570"/>
      <c r="J100" s="473"/>
      <c r="K100" s="126">
        <f t="shared" si="4"/>
        <v>0</v>
      </c>
      <c r="L100" s="136"/>
      <c r="M100" s="246"/>
      <c r="N100" s="136"/>
      <c r="O100" s="264">
        <f t="shared" si="7"/>
        <v>0</v>
      </c>
      <c r="P100" s="258"/>
      <c r="Q100" s="264">
        <f t="shared" si="8"/>
        <v>0</v>
      </c>
      <c r="R100" s="260"/>
      <c r="S100" s="108"/>
      <c r="T100" s="108"/>
      <c r="U100" s="108"/>
      <c r="V100" s="108"/>
      <c r="W100" s="108"/>
      <c r="X100" s="108"/>
      <c r="Y100" s="108"/>
      <c r="Z100" s="108"/>
      <c r="AA100" s="108"/>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08"/>
      <c r="BL100" s="108"/>
      <c r="BM100" s="108"/>
      <c r="BN100" s="108"/>
      <c r="BO100" s="108"/>
      <c r="BP100" s="108"/>
      <c r="BQ100" s="108"/>
      <c r="BR100" s="108"/>
      <c r="BS100" s="108"/>
      <c r="BT100" s="108"/>
      <c r="BU100" s="108"/>
      <c r="BV100" s="108"/>
      <c r="BW100" s="108"/>
      <c r="BX100" s="108"/>
      <c r="BY100" s="108"/>
      <c r="BZ100" s="108"/>
      <c r="CA100" s="108"/>
      <c r="CB100" s="108"/>
      <c r="CC100" s="108"/>
      <c r="CD100" s="108"/>
      <c r="CE100" s="108"/>
      <c r="CF100" s="108"/>
      <c r="CG100" s="108"/>
      <c r="CH100" s="108"/>
      <c r="CI100" s="108"/>
      <c r="CJ100" s="108"/>
      <c r="CK100" s="108"/>
      <c r="CL100" s="108"/>
      <c r="CM100" s="108"/>
      <c r="CN100" s="108"/>
      <c r="CO100" s="108"/>
      <c r="CP100" s="108"/>
      <c r="CQ100" s="108"/>
      <c r="CR100" s="108"/>
      <c r="CS100" s="108"/>
      <c r="CT100" s="108"/>
      <c r="CU100" s="108"/>
      <c r="CV100" s="108"/>
      <c r="CW100" s="108"/>
      <c r="CX100" s="108"/>
      <c r="CY100" s="108"/>
      <c r="CZ100" s="108"/>
      <c r="DA100" s="108"/>
      <c r="DB100" s="108"/>
      <c r="DC100" s="108"/>
      <c r="DD100" s="108"/>
      <c r="DE100" s="108"/>
      <c r="DF100" s="108"/>
      <c r="DG100" s="108"/>
      <c r="DH100" s="108"/>
      <c r="DI100" s="108"/>
      <c r="DJ100" s="108"/>
      <c r="DK100" s="108"/>
      <c r="DL100" s="108"/>
      <c r="DM100" s="108"/>
      <c r="DN100" s="108"/>
      <c r="DO100" s="108"/>
      <c r="DP100" s="108"/>
      <c r="DQ100" s="108"/>
      <c r="DR100" s="108"/>
      <c r="DS100" s="108"/>
      <c r="DT100" s="108"/>
      <c r="DU100" s="108"/>
    </row>
    <row r="101" spans="1:125" s="31" customFormat="1" ht="14.25" customHeight="1" x14ac:dyDescent="0.25">
      <c r="A101" s="110">
        <v>356</v>
      </c>
      <c r="B101" s="110"/>
      <c r="C101" s="111"/>
      <c r="D101" s="111"/>
      <c r="E101" s="125">
        <v>0</v>
      </c>
      <c r="F101" s="126">
        <f t="shared" si="3"/>
        <v>0</v>
      </c>
      <c r="G101" s="113"/>
      <c r="H101" s="113"/>
      <c r="I101" s="570"/>
      <c r="J101" s="473"/>
      <c r="K101" s="126">
        <f t="shared" si="4"/>
        <v>0</v>
      </c>
      <c r="L101" s="136"/>
      <c r="M101" s="246"/>
      <c r="N101" s="136"/>
      <c r="O101" s="264">
        <f t="shared" si="7"/>
        <v>0</v>
      </c>
      <c r="P101" s="258"/>
      <c r="Q101" s="264">
        <f t="shared" si="8"/>
        <v>0</v>
      </c>
      <c r="R101" s="260"/>
      <c r="S101" s="108"/>
      <c r="T101" s="108"/>
      <c r="U101" s="108"/>
      <c r="V101" s="108"/>
      <c r="W101" s="108"/>
      <c r="X101" s="108"/>
      <c r="Y101" s="108"/>
      <c r="Z101" s="108"/>
      <c r="AA101" s="108"/>
      <c r="AB101" s="108"/>
      <c r="AC101" s="108"/>
      <c r="AD101" s="108"/>
      <c r="AE101" s="108"/>
      <c r="AF101" s="108"/>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G101" s="108"/>
      <c r="BH101" s="108"/>
      <c r="BI101" s="108"/>
      <c r="BJ101" s="108"/>
      <c r="BK101" s="108"/>
      <c r="BL101" s="108"/>
      <c r="BM101" s="108"/>
      <c r="BN101" s="108"/>
      <c r="BO101" s="108"/>
      <c r="BP101" s="108"/>
      <c r="BQ101" s="108"/>
      <c r="BR101" s="108"/>
      <c r="BS101" s="108"/>
      <c r="BT101" s="108"/>
      <c r="BU101" s="108"/>
      <c r="BV101" s="108"/>
      <c r="BW101" s="108"/>
      <c r="BX101" s="108"/>
      <c r="BY101" s="108"/>
      <c r="BZ101" s="108"/>
      <c r="CA101" s="108"/>
      <c r="CB101" s="108"/>
      <c r="CC101" s="108"/>
      <c r="CD101" s="108"/>
      <c r="CE101" s="108"/>
      <c r="CF101" s="108"/>
      <c r="CG101" s="108"/>
      <c r="CH101" s="108"/>
      <c r="CI101" s="108"/>
      <c r="CJ101" s="108"/>
      <c r="CK101" s="108"/>
      <c r="CL101" s="108"/>
      <c r="CM101" s="108"/>
      <c r="CN101" s="108"/>
      <c r="CO101" s="108"/>
      <c r="CP101" s="108"/>
      <c r="CQ101" s="108"/>
      <c r="CR101" s="108"/>
      <c r="CS101" s="108"/>
      <c r="CT101" s="108"/>
      <c r="CU101" s="108"/>
      <c r="CV101" s="108"/>
      <c r="CW101" s="108"/>
      <c r="CX101" s="108"/>
      <c r="CY101" s="108"/>
      <c r="CZ101" s="108"/>
      <c r="DA101" s="108"/>
      <c r="DB101" s="108"/>
      <c r="DC101" s="108"/>
      <c r="DD101" s="108"/>
      <c r="DE101" s="108"/>
      <c r="DF101" s="108"/>
      <c r="DG101" s="108"/>
      <c r="DH101" s="108"/>
      <c r="DI101" s="108"/>
      <c r="DJ101" s="108"/>
      <c r="DK101" s="108"/>
      <c r="DL101" s="108"/>
      <c r="DM101" s="108"/>
      <c r="DN101" s="108"/>
      <c r="DO101" s="108"/>
      <c r="DP101" s="108"/>
      <c r="DQ101" s="108"/>
      <c r="DR101" s="108"/>
      <c r="DS101" s="108"/>
      <c r="DT101" s="108"/>
      <c r="DU101" s="108"/>
    </row>
    <row r="102" spans="1:125" s="31" customFormat="1" ht="14.25" customHeight="1" x14ac:dyDescent="0.25">
      <c r="A102" s="110">
        <v>357</v>
      </c>
      <c r="B102" s="110"/>
      <c r="C102" s="111"/>
      <c r="D102" s="111"/>
      <c r="E102" s="125">
        <v>0</v>
      </c>
      <c r="F102" s="126">
        <f t="shared" si="3"/>
        <v>0</v>
      </c>
      <c r="G102" s="113"/>
      <c r="H102" s="113"/>
      <c r="I102" s="570"/>
      <c r="J102" s="473"/>
      <c r="K102" s="126">
        <f t="shared" si="4"/>
        <v>0</v>
      </c>
      <c r="L102" s="136"/>
      <c r="M102" s="246"/>
      <c r="N102" s="136"/>
      <c r="O102" s="264">
        <f t="shared" si="7"/>
        <v>0</v>
      </c>
      <c r="P102" s="258"/>
      <c r="Q102" s="264">
        <f t="shared" si="8"/>
        <v>0</v>
      </c>
      <c r="R102" s="260"/>
      <c r="S102" s="108"/>
      <c r="T102" s="108"/>
      <c r="U102" s="108"/>
      <c r="V102" s="108"/>
      <c r="W102" s="108"/>
      <c r="X102" s="108"/>
      <c r="Y102" s="108"/>
      <c r="Z102" s="108"/>
      <c r="AA102" s="108"/>
      <c r="AB102" s="108"/>
      <c r="AC102" s="108"/>
      <c r="AD102" s="108"/>
      <c r="AE102" s="108"/>
      <c r="AF102" s="108"/>
      <c r="AG102" s="108"/>
      <c r="AH102" s="108"/>
      <c r="AI102" s="108"/>
      <c r="AJ102" s="108"/>
      <c r="AK102" s="108"/>
      <c r="AL102" s="108"/>
      <c r="AM102" s="108"/>
      <c r="AN102" s="108"/>
      <c r="AO102" s="108"/>
      <c r="AP102" s="108"/>
      <c r="AQ102" s="108"/>
      <c r="AR102" s="108"/>
      <c r="AS102" s="108"/>
      <c r="AT102" s="108"/>
      <c r="AU102" s="108"/>
      <c r="AV102" s="108"/>
      <c r="AW102" s="108"/>
      <c r="AX102" s="108"/>
      <c r="AY102" s="108"/>
      <c r="AZ102" s="108"/>
      <c r="BA102" s="108"/>
      <c r="BB102" s="108"/>
      <c r="BC102" s="108"/>
      <c r="BD102" s="108"/>
      <c r="BE102" s="108"/>
      <c r="BF102" s="108"/>
      <c r="BG102" s="108"/>
      <c r="BH102" s="108"/>
      <c r="BI102" s="108"/>
      <c r="BJ102" s="108"/>
      <c r="BK102" s="108"/>
      <c r="BL102" s="108"/>
      <c r="BM102" s="108"/>
      <c r="BN102" s="108"/>
      <c r="BO102" s="108"/>
      <c r="BP102" s="108"/>
      <c r="BQ102" s="108"/>
      <c r="BR102" s="108"/>
      <c r="BS102" s="108"/>
      <c r="BT102" s="108"/>
      <c r="BU102" s="108"/>
      <c r="BV102" s="108"/>
      <c r="BW102" s="108"/>
      <c r="BX102" s="108"/>
      <c r="BY102" s="108"/>
      <c r="BZ102" s="108"/>
      <c r="CA102" s="108"/>
      <c r="CB102" s="108"/>
      <c r="CC102" s="108"/>
      <c r="CD102" s="108"/>
      <c r="CE102" s="108"/>
      <c r="CF102" s="108"/>
      <c r="CG102" s="108"/>
      <c r="CH102" s="108"/>
      <c r="CI102" s="108"/>
      <c r="CJ102" s="108"/>
      <c r="CK102" s="108"/>
      <c r="CL102" s="108"/>
      <c r="CM102" s="108"/>
      <c r="CN102" s="108"/>
      <c r="CO102" s="108"/>
      <c r="CP102" s="108"/>
      <c r="CQ102" s="108"/>
      <c r="CR102" s="108"/>
      <c r="CS102" s="108"/>
      <c r="CT102" s="108"/>
      <c r="CU102" s="108"/>
      <c r="CV102" s="108"/>
      <c r="CW102" s="108"/>
      <c r="CX102" s="108"/>
      <c r="CY102" s="108"/>
      <c r="CZ102" s="108"/>
      <c r="DA102" s="108"/>
      <c r="DB102" s="108"/>
      <c r="DC102" s="108"/>
      <c r="DD102" s="108"/>
      <c r="DE102" s="108"/>
      <c r="DF102" s="108"/>
      <c r="DG102" s="108"/>
      <c r="DH102" s="108"/>
      <c r="DI102" s="108"/>
      <c r="DJ102" s="108"/>
      <c r="DK102" s="108"/>
      <c r="DL102" s="108"/>
      <c r="DM102" s="108"/>
      <c r="DN102" s="108"/>
      <c r="DO102" s="108"/>
      <c r="DP102" s="108"/>
      <c r="DQ102" s="108"/>
      <c r="DR102" s="108"/>
      <c r="DS102" s="108"/>
      <c r="DT102" s="108"/>
      <c r="DU102" s="108"/>
    </row>
    <row r="103" spans="1:125" s="31" customFormat="1" ht="14.25" customHeight="1" x14ac:dyDescent="0.25">
      <c r="A103" s="110">
        <v>358</v>
      </c>
      <c r="B103" s="110"/>
      <c r="C103" s="111"/>
      <c r="D103" s="111"/>
      <c r="E103" s="125">
        <v>0</v>
      </c>
      <c r="F103" s="126">
        <f t="shared" si="3"/>
        <v>0</v>
      </c>
      <c r="G103" s="113"/>
      <c r="H103" s="113"/>
      <c r="I103" s="570"/>
      <c r="J103" s="473"/>
      <c r="K103" s="126">
        <f t="shared" si="4"/>
        <v>0</v>
      </c>
      <c r="L103" s="136"/>
      <c r="M103" s="246"/>
      <c r="N103" s="136"/>
      <c r="O103" s="264">
        <f t="shared" si="7"/>
        <v>0</v>
      </c>
      <c r="P103" s="258"/>
      <c r="Q103" s="264">
        <f t="shared" si="8"/>
        <v>0</v>
      </c>
      <c r="R103" s="260"/>
      <c r="S103" s="108"/>
      <c r="T103" s="108"/>
      <c r="U103" s="108"/>
      <c r="V103" s="108"/>
      <c r="W103" s="108"/>
      <c r="X103" s="108"/>
      <c r="Y103" s="108"/>
      <c r="Z103" s="108"/>
      <c r="AA103" s="108"/>
      <c r="AB103" s="108"/>
      <c r="AC103" s="108"/>
      <c r="AD103" s="108"/>
      <c r="AE103" s="108"/>
      <c r="AF103" s="108"/>
      <c r="AG103" s="108"/>
      <c r="AH103" s="108"/>
      <c r="AI103" s="108"/>
      <c r="AJ103" s="108"/>
      <c r="AK103" s="108"/>
      <c r="AL103" s="108"/>
      <c r="AM103" s="108"/>
      <c r="AN103" s="108"/>
      <c r="AO103" s="108"/>
      <c r="AP103" s="108"/>
      <c r="AQ103" s="108"/>
      <c r="AR103" s="108"/>
      <c r="AS103" s="108"/>
      <c r="AT103" s="108"/>
      <c r="AU103" s="108"/>
      <c r="AV103" s="108"/>
      <c r="AW103" s="108"/>
      <c r="AX103" s="108"/>
      <c r="AY103" s="108"/>
      <c r="AZ103" s="108"/>
      <c r="BA103" s="108"/>
      <c r="BB103" s="108"/>
      <c r="BC103" s="108"/>
      <c r="BD103" s="108"/>
      <c r="BE103" s="108"/>
      <c r="BF103" s="108"/>
      <c r="BG103" s="108"/>
      <c r="BH103" s="108"/>
      <c r="BI103" s="108"/>
      <c r="BJ103" s="108"/>
      <c r="BK103" s="108"/>
      <c r="BL103" s="108"/>
      <c r="BM103" s="108"/>
      <c r="BN103" s="108"/>
      <c r="BO103" s="108"/>
      <c r="BP103" s="108"/>
      <c r="BQ103" s="108"/>
      <c r="BR103" s="108"/>
      <c r="BS103" s="108"/>
      <c r="BT103" s="108"/>
      <c r="BU103" s="108"/>
      <c r="BV103" s="108"/>
      <c r="BW103" s="108"/>
      <c r="BX103" s="108"/>
      <c r="BY103" s="108"/>
      <c r="BZ103" s="108"/>
      <c r="CA103" s="108"/>
      <c r="CB103" s="108"/>
      <c r="CC103" s="108"/>
      <c r="CD103" s="108"/>
      <c r="CE103" s="108"/>
      <c r="CF103" s="108"/>
      <c r="CG103" s="108"/>
      <c r="CH103" s="108"/>
      <c r="CI103" s="108"/>
      <c r="CJ103" s="108"/>
      <c r="CK103" s="108"/>
      <c r="CL103" s="108"/>
      <c r="CM103" s="108"/>
      <c r="CN103" s="108"/>
      <c r="CO103" s="108"/>
      <c r="CP103" s="108"/>
      <c r="CQ103" s="108"/>
      <c r="CR103" s="108"/>
      <c r="CS103" s="108"/>
      <c r="CT103" s="108"/>
      <c r="CU103" s="108"/>
      <c r="CV103" s="108"/>
      <c r="CW103" s="108"/>
      <c r="CX103" s="108"/>
      <c r="CY103" s="108"/>
      <c r="CZ103" s="108"/>
      <c r="DA103" s="108"/>
      <c r="DB103" s="108"/>
      <c r="DC103" s="108"/>
      <c r="DD103" s="108"/>
      <c r="DE103" s="108"/>
      <c r="DF103" s="108"/>
      <c r="DG103" s="108"/>
      <c r="DH103" s="108"/>
      <c r="DI103" s="108"/>
      <c r="DJ103" s="108"/>
      <c r="DK103" s="108"/>
      <c r="DL103" s="108"/>
      <c r="DM103" s="108"/>
      <c r="DN103" s="108"/>
      <c r="DO103" s="108"/>
      <c r="DP103" s="108"/>
      <c r="DQ103" s="108"/>
      <c r="DR103" s="108"/>
      <c r="DS103" s="108"/>
      <c r="DT103" s="108"/>
      <c r="DU103" s="108"/>
    </row>
    <row r="104" spans="1:125" s="31" customFormat="1" ht="14.25" customHeight="1" x14ac:dyDescent="0.25">
      <c r="A104" s="110">
        <v>359</v>
      </c>
      <c r="B104" s="110"/>
      <c r="C104" s="111"/>
      <c r="D104" s="111"/>
      <c r="E104" s="125">
        <v>0</v>
      </c>
      <c r="F104" s="126">
        <f t="shared" si="3"/>
        <v>0</v>
      </c>
      <c r="G104" s="113"/>
      <c r="H104" s="113"/>
      <c r="I104" s="570"/>
      <c r="J104" s="473"/>
      <c r="K104" s="126">
        <f t="shared" si="4"/>
        <v>0</v>
      </c>
      <c r="L104" s="136"/>
      <c r="M104" s="246"/>
      <c r="N104" s="136"/>
      <c r="O104" s="264">
        <f t="shared" si="7"/>
        <v>0</v>
      </c>
      <c r="P104" s="258"/>
      <c r="Q104" s="264">
        <f t="shared" si="8"/>
        <v>0</v>
      </c>
      <c r="R104" s="260"/>
      <c r="S104" s="108"/>
      <c r="T104" s="108"/>
      <c r="U104" s="108"/>
      <c r="V104" s="108"/>
      <c r="W104" s="108"/>
      <c r="X104" s="108"/>
      <c r="Y104" s="108"/>
      <c r="Z104" s="108"/>
      <c r="AA104" s="108"/>
      <c r="AB104" s="108"/>
      <c r="AC104" s="108"/>
      <c r="AD104" s="108"/>
      <c r="AE104" s="108"/>
      <c r="AF104" s="108"/>
      <c r="AG104" s="108"/>
      <c r="AH104" s="108"/>
      <c r="AI104" s="108"/>
      <c r="AJ104" s="108"/>
      <c r="AK104" s="108"/>
      <c r="AL104" s="108"/>
      <c r="AM104" s="108"/>
      <c r="AN104" s="108"/>
      <c r="AO104" s="108"/>
      <c r="AP104" s="108"/>
      <c r="AQ104" s="108"/>
      <c r="AR104" s="108"/>
      <c r="AS104" s="108"/>
      <c r="AT104" s="108"/>
      <c r="AU104" s="108"/>
      <c r="AV104" s="108"/>
      <c r="AW104" s="108"/>
      <c r="AX104" s="108"/>
      <c r="AY104" s="108"/>
      <c r="AZ104" s="108"/>
      <c r="BA104" s="108"/>
      <c r="BB104" s="108"/>
      <c r="BC104" s="108"/>
      <c r="BD104" s="108"/>
      <c r="BE104" s="108"/>
      <c r="BF104" s="108"/>
      <c r="BG104" s="108"/>
      <c r="BH104" s="108"/>
      <c r="BI104" s="108"/>
      <c r="BJ104" s="108"/>
      <c r="BK104" s="108"/>
      <c r="BL104" s="108"/>
      <c r="BM104" s="108"/>
      <c r="BN104" s="108"/>
      <c r="BO104" s="108"/>
      <c r="BP104" s="108"/>
      <c r="BQ104" s="108"/>
      <c r="BR104" s="108"/>
      <c r="BS104" s="108"/>
      <c r="BT104" s="108"/>
      <c r="BU104" s="108"/>
      <c r="BV104" s="108"/>
      <c r="BW104" s="108"/>
      <c r="BX104" s="108"/>
      <c r="BY104" s="108"/>
      <c r="BZ104" s="108"/>
      <c r="CA104" s="108"/>
      <c r="CB104" s="108"/>
      <c r="CC104" s="108"/>
      <c r="CD104" s="108"/>
      <c r="CE104" s="108"/>
      <c r="CF104" s="108"/>
      <c r="CG104" s="108"/>
      <c r="CH104" s="108"/>
      <c r="CI104" s="108"/>
      <c r="CJ104" s="108"/>
      <c r="CK104" s="108"/>
      <c r="CL104" s="108"/>
      <c r="CM104" s="108"/>
      <c r="CN104" s="108"/>
      <c r="CO104" s="108"/>
      <c r="CP104" s="108"/>
      <c r="CQ104" s="108"/>
      <c r="CR104" s="108"/>
      <c r="CS104" s="108"/>
      <c r="CT104" s="108"/>
      <c r="CU104" s="108"/>
      <c r="CV104" s="108"/>
      <c r="CW104" s="108"/>
      <c r="CX104" s="108"/>
      <c r="CY104" s="108"/>
      <c r="CZ104" s="108"/>
      <c r="DA104" s="108"/>
      <c r="DB104" s="108"/>
      <c r="DC104" s="108"/>
      <c r="DD104" s="108"/>
      <c r="DE104" s="108"/>
      <c r="DF104" s="108"/>
      <c r="DG104" s="108"/>
      <c r="DH104" s="108"/>
      <c r="DI104" s="108"/>
      <c r="DJ104" s="108"/>
      <c r="DK104" s="108"/>
      <c r="DL104" s="108"/>
      <c r="DM104" s="108"/>
      <c r="DN104" s="108"/>
      <c r="DO104" s="108"/>
      <c r="DP104" s="108"/>
      <c r="DQ104" s="108"/>
      <c r="DR104" s="108"/>
      <c r="DS104" s="108"/>
      <c r="DT104" s="108"/>
      <c r="DU104" s="108"/>
    </row>
    <row r="105" spans="1:125" s="31" customFormat="1" ht="14.25" customHeight="1" x14ac:dyDescent="0.25">
      <c r="A105" s="110">
        <v>360</v>
      </c>
      <c r="B105" s="110"/>
      <c r="C105" s="111"/>
      <c r="D105" s="111"/>
      <c r="E105" s="125">
        <v>0</v>
      </c>
      <c r="F105" s="126">
        <f t="shared" si="3"/>
        <v>0</v>
      </c>
      <c r="G105" s="113"/>
      <c r="H105" s="113"/>
      <c r="I105" s="570"/>
      <c r="J105" s="473"/>
      <c r="K105" s="126">
        <f t="shared" si="4"/>
        <v>0</v>
      </c>
      <c r="L105" s="136"/>
      <c r="M105" s="246"/>
      <c r="N105" s="136"/>
      <c r="O105" s="264">
        <f t="shared" si="7"/>
        <v>0</v>
      </c>
      <c r="P105" s="258"/>
      <c r="Q105" s="264">
        <f t="shared" si="8"/>
        <v>0</v>
      </c>
      <c r="R105" s="260"/>
      <c r="S105" s="108"/>
      <c r="T105" s="108"/>
      <c r="U105" s="108"/>
      <c r="V105" s="108"/>
      <c r="W105" s="108"/>
      <c r="X105" s="108"/>
      <c r="Y105" s="108"/>
      <c r="Z105" s="108"/>
      <c r="AA105" s="108"/>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c r="AV105" s="108"/>
      <c r="AW105" s="108"/>
      <c r="AX105" s="108"/>
      <c r="AY105" s="108"/>
      <c r="AZ105" s="108"/>
      <c r="BA105" s="108"/>
      <c r="BB105" s="108"/>
      <c r="BC105" s="108"/>
      <c r="BD105" s="108"/>
      <c r="BE105" s="108"/>
      <c r="BF105" s="108"/>
      <c r="BG105" s="108"/>
      <c r="BH105" s="108"/>
      <c r="BI105" s="108"/>
      <c r="BJ105" s="108"/>
      <c r="BK105" s="108"/>
      <c r="BL105" s="108"/>
      <c r="BM105" s="108"/>
      <c r="BN105" s="108"/>
      <c r="BO105" s="108"/>
      <c r="BP105" s="108"/>
      <c r="BQ105" s="108"/>
      <c r="BR105" s="108"/>
      <c r="BS105" s="108"/>
      <c r="BT105" s="108"/>
      <c r="BU105" s="108"/>
      <c r="BV105" s="108"/>
      <c r="BW105" s="108"/>
      <c r="BX105" s="108"/>
      <c r="BY105" s="108"/>
      <c r="BZ105" s="108"/>
      <c r="CA105" s="108"/>
      <c r="CB105" s="108"/>
      <c r="CC105" s="108"/>
      <c r="CD105" s="108"/>
      <c r="CE105" s="108"/>
      <c r="CF105" s="108"/>
      <c r="CG105" s="108"/>
      <c r="CH105" s="108"/>
      <c r="CI105" s="108"/>
      <c r="CJ105" s="108"/>
      <c r="CK105" s="108"/>
      <c r="CL105" s="108"/>
      <c r="CM105" s="108"/>
      <c r="CN105" s="108"/>
      <c r="CO105" s="108"/>
      <c r="CP105" s="108"/>
      <c r="CQ105" s="108"/>
      <c r="CR105" s="108"/>
      <c r="CS105" s="108"/>
      <c r="CT105" s="108"/>
      <c r="CU105" s="108"/>
      <c r="CV105" s="108"/>
      <c r="CW105" s="108"/>
      <c r="CX105" s="108"/>
      <c r="CY105" s="108"/>
      <c r="CZ105" s="108"/>
      <c r="DA105" s="108"/>
      <c r="DB105" s="108"/>
      <c r="DC105" s="108"/>
      <c r="DD105" s="108"/>
      <c r="DE105" s="108"/>
      <c r="DF105" s="108"/>
      <c r="DG105" s="108"/>
      <c r="DH105" s="108"/>
      <c r="DI105" s="108"/>
      <c r="DJ105" s="108"/>
      <c r="DK105" s="108"/>
      <c r="DL105" s="108"/>
      <c r="DM105" s="108"/>
      <c r="DN105" s="108"/>
      <c r="DO105" s="108"/>
      <c r="DP105" s="108"/>
      <c r="DQ105" s="108"/>
      <c r="DR105" s="108"/>
      <c r="DS105" s="108"/>
      <c r="DT105" s="108"/>
      <c r="DU105" s="108"/>
    </row>
    <row r="106" spans="1:125" s="31" customFormat="1" ht="14.25" customHeight="1" x14ac:dyDescent="0.25">
      <c r="A106" s="110">
        <v>361</v>
      </c>
      <c r="B106" s="110"/>
      <c r="C106" s="111"/>
      <c r="D106" s="111"/>
      <c r="E106" s="125">
        <v>0</v>
      </c>
      <c r="F106" s="126">
        <f t="shared" si="3"/>
        <v>0</v>
      </c>
      <c r="G106" s="113"/>
      <c r="H106" s="113"/>
      <c r="I106" s="570"/>
      <c r="J106" s="473"/>
      <c r="K106" s="126">
        <f t="shared" si="4"/>
        <v>0</v>
      </c>
      <c r="L106" s="136"/>
      <c r="M106" s="246"/>
      <c r="N106" s="136"/>
      <c r="O106" s="264">
        <f t="shared" si="7"/>
        <v>0</v>
      </c>
      <c r="P106" s="258"/>
      <c r="Q106" s="264">
        <f t="shared" si="8"/>
        <v>0</v>
      </c>
      <c r="R106" s="260"/>
      <c r="S106" s="108"/>
      <c r="T106" s="108"/>
      <c r="U106" s="108"/>
      <c r="V106" s="108"/>
      <c r="W106" s="108"/>
      <c r="X106" s="108"/>
      <c r="Y106" s="108"/>
      <c r="Z106" s="108"/>
      <c r="AA106" s="108"/>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8"/>
      <c r="BV106" s="108"/>
      <c r="BW106" s="108"/>
      <c r="BX106" s="108"/>
      <c r="BY106" s="108"/>
      <c r="BZ106" s="108"/>
      <c r="CA106" s="108"/>
      <c r="CB106" s="108"/>
      <c r="CC106" s="108"/>
      <c r="CD106" s="108"/>
      <c r="CE106" s="108"/>
      <c r="CF106" s="108"/>
      <c r="CG106" s="108"/>
      <c r="CH106" s="108"/>
      <c r="CI106" s="108"/>
      <c r="CJ106" s="108"/>
      <c r="CK106" s="108"/>
      <c r="CL106" s="108"/>
      <c r="CM106" s="108"/>
      <c r="CN106" s="108"/>
      <c r="CO106" s="108"/>
      <c r="CP106" s="108"/>
      <c r="CQ106" s="108"/>
      <c r="CR106" s="108"/>
      <c r="CS106" s="108"/>
      <c r="CT106" s="108"/>
      <c r="CU106" s="108"/>
      <c r="CV106" s="108"/>
      <c r="CW106" s="108"/>
      <c r="CX106" s="108"/>
      <c r="CY106" s="108"/>
      <c r="CZ106" s="108"/>
      <c r="DA106" s="108"/>
      <c r="DB106" s="108"/>
      <c r="DC106" s="108"/>
      <c r="DD106" s="108"/>
      <c r="DE106" s="108"/>
      <c r="DF106" s="108"/>
      <c r="DG106" s="108"/>
      <c r="DH106" s="108"/>
      <c r="DI106" s="108"/>
      <c r="DJ106" s="108"/>
      <c r="DK106" s="108"/>
      <c r="DL106" s="108"/>
      <c r="DM106" s="108"/>
      <c r="DN106" s="108"/>
      <c r="DO106" s="108"/>
      <c r="DP106" s="108"/>
      <c r="DQ106" s="108"/>
      <c r="DR106" s="108"/>
      <c r="DS106" s="108"/>
      <c r="DT106" s="108"/>
      <c r="DU106" s="108"/>
    </row>
    <row r="107" spans="1:125" s="31" customFormat="1" ht="14.25" customHeight="1" x14ac:dyDescent="0.25">
      <c r="A107" s="110">
        <v>362</v>
      </c>
      <c r="B107" s="110"/>
      <c r="C107" s="111"/>
      <c r="D107" s="111"/>
      <c r="E107" s="125">
        <v>0</v>
      </c>
      <c r="F107" s="126">
        <f t="shared" si="3"/>
        <v>0</v>
      </c>
      <c r="G107" s="113"/>
      <c r="H107" s="113"/>
      <c r="I107" s="570"/>
      <c r="J107" s="473"/>
      <c r="K107" s="126">
        <f t="shared" si="4"/>
        <v>0</v>
      </c>
      <c r="L107" s="136"/>
      <c r="M107" s="246"/>
      <c r="N107" s="136"/>
      <c r="O107" s="264">
        <f t="shared" si="7"/>
        <v>0</v>
      </c>
      <c r="P107" s="258"/>
      <c r="Q107" s="264">
        <f t="shared" si="8"/>
        <v>0</v>
      </c>
      <c r="R107" s="260"/>
      <c r="S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row>
    <row r="108" spans="1:125" s="31" customFormat="1" ht="14.25" customHeight="1" x14ac:dyDescent="0.25">
      <c r="A108" s="110">
        <v>363</v>
      </c>
      <c r="B108" s="110"/>
      <c r="C108" s="111"/>
      <c r="D108" s="111"/>
      <c r="E108" s="125">
        <v>0</v>
      </c>
      <c r="F108" s="126">
        <f t="shared" si="3"/>
        <v>0</v>
      </c>
      <c r="G108" s="113"/>
      <c r="H108" s="113"/>
      <c r="I108" s="570"/>
      <c r="J108" s="473"/>
      <c r="K108" s="126">
        <f t="shared" si="4"/>
        <v>0</v>
      </c>
      <c r="L108" s="136"/>
      <c r="M108" s="246"/>
      <c r="N108" s="136"/>
      <c r="O108" s="264">
        <f t="shared" si="7"/>
        <v>0</v>
      </c>
      <c r="P108" s="258"/>
      <c r="Q108" s="264">
        <f t="shared" si="8"/>
        <v>0</v>
      </c>
      <c r="R108" s="260"/>
      <c r="S108" s="108"/>
      <c r="T108" s="108"/>
      <c r="U108" s="108"/>
      <c r="V108" s="108"/>
      <c r="W108" s="108"/>
      <c r="X108" s="108"/>
      <c r="Y108" s="108"/>
      <c r="Z108" s="108"/>
      <c r="AA108" s="108"/>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108"/>
      <c r="BS108" s="108"/>
      <c r="BT108" s="108"/>
      <c r="BU108" s="108"/>
      <c r="BV108" s="108"/>
      <c r="BW108" s="108"/>
      <c r="BX108" s="108"/>
      <c r="BY108" s="108"/>
      <c r="BZ108" s="108"/>
      <c r="CA108" s="108"/>
      <c r="CB108" s="108"/>
      <c r="CC108" s="108"/>
      <c r="CD108" s="108"/>
      <c r="CE108" s="108"/>
      <c r="CF108" s="108"/>
      <c r="CG108" s="108"/>
      <c r="CH108" s="108"/>
      <c r="CI108" s="108"/>
      <c r="CJ108" s="108"/>
      <c r="CK108" s="108"/>
      <c r="CL108" s="108"/>
      <c r="CM108" s="108"/>
      <c r="CN108" s="108"/>
      <c r="CO108" s="108"/>
      <c r="CP108" s="108"/>
      <c r="CQ108" s="108"/>
      <c r="CR108" s="108"/>
      <c r="CS108" s="108"/>
      <c r="CT108" s="108"/>
      <c r="CU108" s="108"/>
      <c r="CV108" s="108"/>
      <c r="CW108" s="108"/>
      <c r="CX108" s="108"/>
      <c r="CY108" s="108"/>
      <c r="CZ108" s="108"/>
      <c r="DA108" s="108"/>
      <c r="DB108" s="108"/>
      <c r="DC108" s="108"/>
      <c r="DD108" s="108"/>
      <c r="DE108" s="108"/>
      <c r="DF108" s="108"/>
      <c r="DG108" s="108"/>
      <c r="DH108" s="108"/>
      <c r="DI108" s="108"/>
      <c r="DJ108" s="108"/>
      <c r="DK108" s="108"/>
      <c r="DL108" s="108"/>
      <c r="DM108" s="108"/>
      <c r="DN108" s="108"/>
      <c r="DO108" s="108"/>
      <c r="DP108" s="108"/>
      <c r="DQ108" s="108"/>
      <c r="DR108" s="108"/>
      <c r="DS108" s="108"/>
      <c r="DT108" s="108"/>
      <c r="DU108" s="108"/>
    </row>
    <row r="109" spans="1:125" s="31" customFormat="1" ht="14.25" customHeight="1" x14ac:dyDescent="0.25">
      <c r="A109" s="110">
        <v>364</v>
      </c>
      <c r="B109" s="110"/>
      <c r="C109" s="111"/>
      <c r="D109" s="111"/>
      <c r="E109" s="125">
        <v>0</v>
      </c>
      <c r="F109" s="126">
        <f t="shared" si="3"/>
        <v>0</v>
      </c>
      <c r="G109" s="113"/>
      <c r="H109" s="113"/>
      <c r="I109" s="570"/>
      <c r="J109" s="473"/>
      <c r="K109" s="126">
        <f t="shared" si="4"/>
        <v>0</v>
      </c>
      <c r="L109" s="136"/>
      <c r="M109" s="246"/>
      <c r="N109" s="136"/>
      <c r="O109" s="264">
        <f t="shared" si="7"/>
        <v>0</v>
      </c>
      <c r="P109" s="258"/>
      <c r="Q109" s="264">
        <f t="shared" si="8"/>
        <v>0</v>
      </c>
      <c r="R109" s="260"/>
      <c r="S109" s="108"/>
      <c r="T109" s="108"/>
      <c r="U109" s="108"/>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108"/>
      <c r="BS109" s="108"/>
      <c r="BT109" s="108"/>
      <c r="BU109" s="108"/>
      <c r="BV109" s="108"/>
      <c r="BW109" s="108"/>
      <c r="BX109" s="108"/>
      <c r="BY109" s="108"/>
      <c r="BZ109" s="108"/>
      <c r="CA109" s="108"/>
      <c r="CB109" s="108"/>
      <c r="CC109" s="108"/>
      <c r="CD109" s="108"/>
      <c r="CE109" s="108"/>
      <c r="CF109" s="108"/>
      <c r="CG109" s="108"/>
      <c r="CH109" s="108"/>
      <c r="CI109" s="108"/>
      <c r="CJ109" s="108"/>
      <c r="CK109" s="108"/>
      <c r="CL109" s="108"/>
      <c r="CM109" s="108"/>
      <c r="CN109" s="108"/>
      <c r="CO109" s="108"/>
      <c r="CP109" s="108"/>
      <c r="CQ109" s="108"/>
      <c r="CR109" s="108"/>
      <c r="CS109" s="108"/>
      <c r="CT109" s="108"/>
      <c r="CU109" s="108"/>
      <c r="CV109" s="108"/>
      <c r="CW109" s="108"/>
      <c r="CX109" s="108"/>
      <c r="CY109" s="108"/>
      <c r="CZ109" s="108"/>
      <c r="DA109" s="108"/>
      <c r="DB109" s="108"/>
      <c r="DC109" s="108"/>
      <c r="DD109" s="108"/>
      <c r="DE109" s="108"/>
      <c r="DF109" s="108"/>
      <c r="DG109" s="108"/>
      <c r="DH109" s="108"/>
      <c r="DI109" s="108"/>
      <c r="DJ109" s="108"/>
      <c r="DK109" s="108"/>
      <c r="DL109" s="108"/>
      <c r="DM109" s="108"/>
      <c r="DN109" s="108"/>
      <c r="DO109" s="108"/>
      <c r="DP109" s="108"/>
      <c r="DQ109" s="108"/>
      <c r="DR109" s="108"/>
      <c r="DS109" s="108"/>
      <c r="DT109" s="108"/>
      <c r="DU109" s="108"/>
    </row>
    <row r="110" spans="1:125" s="31" customFormat="1" ht="14.25" customHeight="1" x14ac:dyDescent="0.25">
      <c r="A110" s="110">
        <v>365</v>
      </c>
      <c r="B110" s="110"/>
      <c r="C110" s="111"/>
      <c r="D110" s="111"/>
      <c r="E110" s="125">
        <v>0</v>
      </c>
      <c r="F110" s="126">
        <f t="shared" si="3"/>
        <v>0</v>
      </c>
      <c r="G110" s="113"/>
      <c r="H110" s="113"/>
      <c r="I110" s="570"/>
      <c r="J110" s="473"/>
      <c r="K110" s="126">
        <f t="shared" si="4"/>
        <v>0</v>
      </c>
      <c r="L110" s="136"/>
      <c r="M110" s="246"/>
      <c r="N110" s="136"/>
      <c r="O110" s="264">
        <f t="shared" si="7"/>
        <v>0</v>
      </c>
      <c r="P110" s="258"/>
      <c r="Q110" s="264">
        <f t="shared" si="8"/>
        <v>0</v>
      </c>
      <c r="R110" s="260"/>
      <c r="S110" s="108"/>
      <c r="T110" s="108"/>
      <c r="U110" s="108"/>
      <c r="V110" s="108"/>
      <c r="W110" s="108"/>
      <c r="X110" s="108"/>
      <c r="Y110" s="108"/>
      <c r="Z110" s="108"/>
      <c r="AA110" s="108"/>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108"/>
      <c r="BS110" s="108"/>
      <c r="BT110" s="108"/>
      <c r="BU110" s="108"/>
      <c r="BV110" s="108"/>
      <c r="BW110" s="108"/>
      <c r="BX110" s="108"/>
      <c r="BY110" s="108"/>
      <c r="BZ110" s="108"/>
      <c r="CA110" s="108"/>
      <c r="CB110" s="108"/>
      <c r="CC110" s="108"/>
      <c r="CD110" s="108"/>
      <c r="CE110" s="108"/>
      <c r="CF110" s="108"/>
      <c r="CG110" s="108"/>
      <c r="CH110" s="108"/>
      <c r="CI110" s="108"/>
      <c r="CJ110" s="108"/>
      <c r="CK110" s="108"/>
      <c r="CL110" s="108"/>
      <c r="CM110" s="108"/>
      <c r="CN110" s="108"/>
      <c r="CO110" s="108"/>
      <c r="CP110" s="108"/>
      <c r="CQ110" s="108"/>
      <c r="CR110" s="108"/>
      <c r="CS110" s="108"/>
      <c r="CT110" s="108"/>
      <c r="CU110" s="108"/>
      <c r="CV110" s="108"/>
      <c r="CW110" s="108"/>
      <c r="CX110" s="108"/>
      <c r="CY110" s="108"/>
      <c r="CZ110" s="108"/>
      <c r="DA110" s="108"/>
      <c r="DB110" s="108"/>
      <c r="DC110" s="108"/>
      <c r="DD110" s="108"/>
      <c r="DE110" s="108"/>
      <c r="DF110" s="108"/>
      <c r="DG110" s="108"/>
      <c r="DH110" s="108"/>
      <c r="DI110" s="108"/>
      <c r="DJ110" s="108"/>
      <c r="DK110" s="108"/>
      <c r="DL110" s="108"/>
      <c r="DM110" s="108"/>
      <c r="DN110" s="108"/>
      <c r="DO110" s="108"/>
      <c r="DP110" s="108"/>
      <c r="DQ110" s="108"/>
      <c r="DR110" s="108"/>
      <c r="DS110" s="108"/>
      <c r="DT110" s="108"/>
      <c r="DU110" s="108"/>
    </row>
    <row r="111" spans="1:125" s="31" customFormat="1" ht="14.25" customHeight="1" x14ac:dyDescent="0.25">
      <c r="A111" s="110">
        <v>366</v>
      </c>
      <c r="B111" s="110"/>
      <c r="C111" s="111"/>
      <c r="D111" s="111"/>
      <c r="E111" s="125">
        <v>0</v>
      </c>
      <c r="F111" s="126">
        <f t="shared" si="3"/>
        <v>0</v>
      </c>
      <c r="G111" s="113"/>
      <c r="H111" s="113"/>
      <c r="I111" s="570"/>
      <c r="J111" s="473"/>
      <c r="K111" s="126">
        <f t="shared" si="4"/>
        <v>0</v>
      </c>
      <c r="L111" s="136"/>
      <c r="M111" s="246"/>
      <c r="N111" s="136"/>
      <c r="O111" s="264">
        <f t="shared" si="7"/>
        <v>0</v>
      </c>
      <c r="P111" s="258"/>
      <c r="Q111" s="264">
        <f t="shared" si="8"/>
        <v>0</v>
      </c>
      <c r="R111" s="260"/>
      <c r="S111" s="108"/>
      <c r="T111" s="108"/>
      <c r="U111" s="108"/>
      <c r="V111" s="108"/>
      <c r="W111" s="108"/>
      <c r="X111" s="108"/>
      <c r="Y111" s="108"/>
      <c r="Z111" s="108"/>
      <c r="AA111" s="108"/>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c r="CN111" s="108"/>
      <c r="CO111" s="108"/>
      <c r="CP111" s="108"/>
      <c r="CQ111" s="108"/>
      <c r="CR111" s="108"/>
      <c r="CS111" s="108"/>
      <c r="CT111" s="108"/>
      <c r="CU111" s="108"/>
      <c r="CV111" s="108"/>
      <c r="CW111" s="108"/>
      <c r="CX111" s="108"/>
      <c r="CY111" s="108"/>
      <c r="CZ111" s="108"/>
      <c r="DA111" s="108"/>
      <c r="DB111" s="108"/>
      <c r="DC111" s="108"/>
      <c r="DD111" s="108"/>
      <c r="DE111" s="108"/>
      <c r="DF111" s="108"/>
      <c r="DG111" s="108"/>
      <c r="DH111" s="108"/>
      <c r="DI111" s="108"/>
      <c r="DJ111" s="108"/>
      <c r="DK111" s="108"/>
      <c r="DL111" s="108"/>
      <c r="DM111" s="108"/>
      <c r="DN111" s="108"/>
      <c r="DO111" s="108"/>
      <c r="DP111" s="108"/>
      <c r="DQ111" s="108"/>
      <c r="DR111" s="108"/>
      <c r="DS111" s="108"/>
      <c r="DT111" s="108"/>
      <c r="DU111" s="108"/>
    </row>
    <row r="112" spans="1:125" s="31" customFormat="1" ht="14.25" customHeight="1" x14ac:dyDescent="0.25">
      <c r="A112" s="110">
        <v>367</v>
      </c>
      <c r="B112" s="110"/>
      <c r="C112" s="111"/>
      <c r="D112" s="111"/>
      <c r="E112" s="125">
        <v>0</v>
      </c>
      <c r="F112" s="126">
        <f t="shared" si="3"/>
        <v>0</v>
      </c>
      <c r="G112" s="113"/>
      <c r="H112" s="113"/>
      <c r="I112" s="570"/>
      <c r="J112" s="473"/>
      <c r="K112" s="126">
        <f t="shared" si="4"/>
        <v>0</v>
      </c>
      <c r="L112" s="136"/>
      <c r="M112" s="246"/>
      <c r="N112" s="136"/>
      <c r="O112" s="264">
        <f t="shared" si="7"/>
        <v>0</v>
      </c>
      <c r="P112" s="258"/>
      <c r="Q112" s="264">
        <f t="shared" si="8"/>
        <v>0</v>
      </c>
      <c r="R112" s="260"/>
      <c r="S112" s="108"/>
      <c r="T112" s="108"/>
      <c r="U112" s="108"/>
      <c r="V112" s="108"/>
      <c r="W112" s="108"/>
      <c r="X112" s="108"/>
      <c r="Y112" s="108"/>
      <c r="Z112" s="108"/>
      <c r="AA112" s="108"/>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108"/>
      <c r="BS112" s="108"/>
      <c r="BT112" s="108"/>
      <c r="BU112" s="108"/>
      <c r="BV112" s="108"/>
      <c r="BW112" s="108"/>
      <c r="BX112" s="108"/>
      <c r="BY112" s="108"/>
      <c r="BZ112" s="108"/>
      <c r="CA112" s="108"/>
      <c r="CB112" s="108"/>
      <c r="CC112" s="108"/>
      <c r="CD112" s="108"/>
      <c r="CE112" s="108"/>
      <c r="CF112" s="108"/>
      <c r="CG112" s="108"/>
      <c r="CH112" s="108"/>
      <c r="CI112" s="108"/>
      <c r="CJ112" s="108"/>
      <c r="CK112" s="108"/>
      <c r="CL112" s="108"/>
      <c r="CM112" s="108"/>
      <c r="CN112" s="108"/>
      <c r="CO112" s="108"/>
      <c r="CP112" s="108"/>
      <c r="CQ112" s="108"/>
      <c r="CR112" s="108"/>
      <c r="CS112" s="108"/>
      <c r="CT112" s="108"/>
      <c r="CU112" s="108"/>
      <c r="CV112" s="108"/>
      <c r="CW112" s="108"/>
      <c r="CX112" s="108"/>
      <c r="CY112" s="108"/>
      <c r="CZ112" s="108"/>
      <c r="DA112" s="108"/>
      <c r="DB112" s="108"/>
      <c r="DC112" s="108"/>
      <c r="DD112" s="108"/>
      <c r="DE112" s="108"/>
      <c r="DF112" s="108"/>
      <c r="DG112" s="108"/>
      <c r="DH112" s="108"/>
      <c r="DI112" s="108"/>
      <c r="DJ112" s="108"/>
      <c r="DK112" s="108"/>
      <c r="DL112" s="108"/>
      <c r="DM112" s="108"/>
      <c r="DN112" s="108"/>
      <c r="DO112" s="108"/>
      <c r="DP112" s="108"/>
      <c r="DQ112" s="108"/>
      <c r="DR112" s="108"/>
      <c r="DS112" s="108"/>
      <c r="DT112" s="108"/>
      <c r="DU112" s="108"/>
    </row>
    <row r="113" spans="1:125" s="31" customFormat="1" ht="14.25" customHeight="1" x14ac:dyDescent="0.25">
      <c r="A113" s="110">
        <v>368</v>
      </c>
      <c r="B113" s="110"/>
      <c r="C113" s="111"/>
      <c r="D113" s="111"/>
      <c r="E113" s="125">
        <v>0</v>
      </c>
      <c r="F113" s="126">
        <f t="shared" si="3"/>
        <v>0</v>
      </c>
      <c r="G113" s="113"/>
      <c r="H113" s="113"/>
      <c r="I113" s="570"/>
      <c r="J113" s="473"/>
      <c r="K113" s="126">
        <f t="shared" si="4"/>
        <v>0</v>
      </c>
      <c r="L113" s="136"/>
      <c r="M113" s="246"/>
      <c r="N113" s="136"/>
      <c r="O113" s="264">
        <f t="shared" si="7"/>
        <v>0</v>
      </c>
      <c r="P113" s="258"/>
      <c r="Q113" s="264">
        <f t="shared" si="8"/>
        <v>0</v>
      </c>
      <c r="R113" s="260"/>
      <c r="S113" s="108"/>
      <c r="T113" s="108"/>
      <c r="U113" s="108"/>
      <c r="V113" s="108"/>
      <c r="W113" s="108"/>
      <c r="X113" s="108"/>
      <c r="Y113" s="108"/>
      <c r="Z113" s="108"/>
      <c r="AA113" s="108"/>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BT113" s="108"/>
      <c r="BU113" s="108"/>
      <c r="BV113" s="108"/>
      <c r="BW113" s="108"/>
      <c r="BX113" s="108"/>
      <c r="BY113" s="108"/>
      <c r="BZ113" s="108"/>
      <c r="CA113" s="108"/>
      <c r="CB113" s="108"/>
      <c r="CC113" s="108"/>
      <c r="CD113" s="108"/>
      <c r="CE113" s="108"/>
      <c r="CF113" s="108"/>
      <c r="CG113" s="108"/>
      <c r="CH113" s="108"/>
      <c r="CI113" s="108"/>
      <c r="CJ113" s="108"/>
      <c r="CK113" s="108"/>
      <c r="CL113" s="108"/>
      <c r="CM113" s="108"/>
      <c r="CN113" s="108"/>
      <c r="CO113" s="108"/>
      <c r="CP113" s="108"/>
      <c r="CQ113" s="108"/>
      <c r="CR113" s="108"/>
      <c r="CS113" s="108"/>
      <c r="CT113" s="108"/>
      <c r="CU113" s="108"/>
      <c r="CV113" s="108"/>
      <c r="CW113" s="108"/>
      <c r="CX113" s="108"/>
      <c r="CY113" s="108"/>
      <c r="CZ113" s="108"/>
      <c r="DA113" s="108"/>
      <c r="DB113" s="108"/>
      <c r="DC113" s="108"/>
      <c r="DD113" s="108"/>
      <c r="DE113" s="108"/>
      <c r="DF113" s="108"/>
      <c r="DG113" s="108"/>
      <c r="DH113" s="108"/>
      <c r="DI113" s="108"/>
      <c r="DJ113" s="108"/>
      <c r="DK113" s="108"/>
      <c r="DL113" s="108"/>
      <c r="DM113" s="108"/>
      <c r="DN113" s="108"/>
      <c r="DO113" s="108"/>
      <c r="DP113" s="108"/>
      <c r="DQ113" s="108"/>
      <c r="DR113" s="108"/>
      <c r="DS113" s="108"/>
      <c r="DT113" s="108"/>
      <c r="DU113" s="108"/>
    </row>
    <row r="114" spans="1:125" s="31" customFormat="1" ht="14.25" customHeight="1" x14ac:dyDescent="0.25">
      <c r="A114" s="110">
        <v>369</v>
      </c>
      <c r="B114" s="110"/>
      <c r="C114" s="111"/>
      <c r="D114" s="111"/>
      <c r="E114" s="125">
        <v>0</v>
      </c>
      <c r="F114" s="126">
        <f t="shared" si="3"/>
        <v>0</v>
      </c>
      <c r="G114" s="113"/>
      <c r="H114" s="113"/>
      <c r="I114" s="570"/>
      <c r="J114" s="473"/>
      <c r="K114" s="126">
        <f t="shared" si="4"/>
        <v>0</v>
      </c>
      <c r="L114" s="136"/>
      <c r="M114" s="246"/>
      <c r="N114" s="136"/>
      <c r="O114" s="264">
        <f t="shared" si="7"/>
        <v>0</v>
      </c>
      <c r="P114" s="258"/>
      <c r="Q114" s="264">
        <f t="shared" si="8"/>
        <v>0</v>
      </c>
      <c r="R114" s="260"/>
      <c r="S114" s="108"/>
      <c r="T114" s="108"/>
      <c r="U114" s="108"/>
      <c r="V114" s="108"/>
      <c r="W114" s="108"/>
      <c r="X114" s="108"/>
      <c r="Y114" s="108"/>
      <c r="Z114" s="108"/>
      <c r="AA114" s="108"/>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108"/>
      <c r="BS114" s="108"/>
      <c r="BT114" s="108"/>
      <c r="BU114" s="108"/>
      <c r="BV114" s="108"/>
      <c r="BW114" s="108"/>
      <c r="BX114" s="108"/>
      <c r="BY114" s="108"/>
      <c r="BZ114" s="108"/>
      <c r="CA114" s="108"/>
      <c r="CB114" s="108"/>
      <c r="CC114" s="108"/>
      <c r="CD114" s="108"/>
      <c r="CE114" s="108"/>
      <c r="CF114" s="108"/>
      <c r="CG114" s="108"/>
      <c r="CH114" s="108"/>
      <c r="CI114" s="108"/>
      <c r="CJ114" s="108"/>
      <c r="CK114" s="108"/>
      <c r="CL114" s="108"/>
      <c r="CM114" s="108"/>
      <c r="CN114" s="108"/>
      <c r="CO114" s="108"/>
      <c r="CP114" s="108"/>
      <c r="CQ114" s="108"/>
      <c r="CR114" s="108"/>
      <c r="CS114" s="108"/>
      <c r="CT114" s="108"/>
      <c r="CU114" s="108"/>
      <c r="CV114" s="108"/>
      <c r="CW114" s="108"/>
      <c r="CX114" s="108"/>
      <c r="CY114" s="108"/>
      <c r="CZ114" s="108"/>
      <c r="DA114" s="108"/>
      <c r="DB114" s="108"/>
      <c r="DC114" s="108"/>
      <c r="DD114" s="108"/>
      <c r="DE114" s="108"/>
      <c r="DF114" s="108"/>
      <c r="DG114" s="108"/>
      <c r="DH114" s="108"/>
      <c r="DI114" s="108"/>
      <c r="DJ114" s="108"/>
      <c r="DK114" s="108"/>
      <c r="DL114" s="108"/>
      <c r="DM114" s="108"/>
      <c r="DN114" s="108"/>
      <c r="DO114" s="108"/>
      <c r="DP114" s="108"/>
      <c r="DQ114" s="108"/>
      <c r="DR114" s="108"/>
      <c r="DS114" s="108"/>
      <c r="DT114" s="108"/>
      <c r="DU114" s="108"/>
    </row>
    <row r="115" spans="1:125" s="31" customFormat="1" ht="14.25" customHeight="1" x14ac:dyDescent="0.25">
      <c r="A115" s="110">
        <v>370</v>
      </c>
      <c r="B115" s="110"/>
      <c r="C115" s="111"/>
      <c r="D115" s="111"/>
      <c r="E115" s="125">
        <v>0</v>
      </c>
      <c r="F115" s="126">
        <f t="shared" si="3"/>
        <v>0</v>
      </c>
      <c r="G115" s="113"/>
      <c r="H115" s="113"/>
      <c r="I115" s="570"/>
      <c r="J115" s="473"/>
      <c r="K115" s="126">
        <f t="shared" si="4"/>
        <v>0</v>
      </c>
      <c r="L115" s="136"/>
      <c r="M115" s="246"/>
      <c r="N115" s="136"/>
      <c r="O115" s="264">
        <f t="shared" si="7"/>
        <v>0</v>
      </c>
      <c r="P115" s="258"/>
      <c r="Q115" s="264">
        <f t="shared" si="8"/>
        <v>0</v>
      </c>
      <c r="R115" s="260"/>
      <c r="S115" s="108"/>
      <c r="T115" s="108"/>
      <c r="U115" s="108"/>
      <c r="V115" s="108"/>
      <c r="W115" s="108"/>
      <c r="X115" s="108"/>
      <c r="Y115" s="108"/>
      <c r="Z115" s="108"/>
      <c r="AA115" s="108"/>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108"/>
      <c r="BS115" s="108"/>
      <c r="BT115" s="108"/>
      <c r="BU115" s="108"/>
      <c r="BV115" s="108"/>
      <c r="BW115" s="108"/>
      <c r="BX115" s="108"/>
      <c r="BY115" s="108"/>
      <c r="BZ115" s="108"/>
      <c r="CA115" s="108"/>
      <c r="CB115" s="108"/>
      <c r="CC115" s="108"/>
      <c r="CD115" s="108"/>
      <c r="CE115" s="108"/>
      <c r="CF115" s="108"/>
      <c r="CG115" s="108"/>
      <c r="CH115" s="108"/>
      <c r="CI115" s="108"/>
      <c r="CJ115" s="108"/>
      <c r="CK115" s="108"/>
      <c r="CL115" s="108"/>
      <c r="CM115" s="108"/>
      <c r="CN115" s="108"/>
      <c r="CO115" s="108"/>
      <c r="CP115" s="108"/>
      <c r="CQ115" s="108"/>
      <c r="CR115" s="108"/>
      <c r="CS115" s="108"/>
      <c r="CT115" s="108"/>
      <c r="CU115" s="108"/>
      <c r="CV115" s="108"/>
      <c r="CW115" s="108"/>
      <c r="CX115" s="108"/>
      <c r="CY115" s="108"/>
      <c r="CZ115" s="108"/>
      <c r="DA115" s="108"/>
      <c r="DB115" s="108"/>
      <c r="DC115" s="108"/>
      <c r="DD115" s="108"/>
      <c r="DE115" s="108"/>
      <c r="DF115" s="108"/>
      <c r="DG115" s="108"/>
      <c r="DH115" s="108"/>
      <c r="DI115" s="108"/>
      <c r="DJ115" s="108"/>
      <c r="DK115" s="108"/>
      <c r="DL115" s="108"/>
      <c r="DM115" s="108"/>
      <c r="DN115" s="108"/>
      <c r="DO115" s="108"/>
      <c r="DP115" s="108"/>
      <c r="DQ115" s="108"/>
      <c r="DR115" s="108"/>
      <c r="DS115" s="108"/>
      <c r="DT115" s="108"/>
      <c r="DU115" s="108"/>
    </row>
    <row r="116" spans="1:125" s="31" customFormat="1" ht="14.25" customHeight="1" x14ac:dyDescent="0.25">
      <c r="A116" s="110">
        <v>371</v>
      </c>
      <c r="B116" s="110"/>
      <c r="C116" s="111"/>
      <c r="D116" s="111"/>
      <c r="E116" s="125">
        <v>0</v>
      </c>
      <c r="F116" s="126">
        <f t="shared" si="3"/>
        <v>0</v>
      </c>
      <c r="G116" s="113"/>
      <c r="H116" s="113"/>
      <c r="I116" s="570"/>
      <c r="J116" s="473"/>
      <c r="K116" s="126">
        <f t="shared" si="4"/>
        <v>0</v>
      </c>
      <c r="L116" s="136"/>
      <c r="M116" s="246"/>
      <c r="N116" s="136"/>
      <c r="O116" s="264">
        <f t="shared" si="7"/>
        <v>0</v>
      </c>
      <c r="P116" s="258"/>
      <c r="Q116" s="264">
        <f t="shared" si="8"/>
        <v>0</v>
      </c>
      <c r="R116" s="260"/>
      <c r="S116" s="108"/>
      <c r="T116" s="108"/>
      <c r="U116" s="108"/>
      <c r="V116" s="108"/>
      <c r="W116" s="108"/>
      <c r="X116" s="108"/>
      <c r="Y116" s="108"/>
      <c r="Z116" s="108"/>
      <c r="AA116" s="108"/>
      <c r="AB116" s="108"/>
      <c r="AC116" s="108"/>
      <c r="AD116" s="108"/>
      <c r="AE116" s="108"/>
      <c r="AF116" s="108"/>
      <c r="AG116" s="108"/>
      <c r="AH116" s="108"/>
      <c r="AI116" s="108"/>
      <c r="AJ116" s="108"/>
      <c r="AK116" s="108"/>
      <c r="AL116" s="108"/>
      <c r="AM116" s="108"/>
      <c r="AN116" s="108"/>
      <c r="AO116" s="108"/>
      <c r="AP116" s="108"/>
      <c r="AQ116" s="108"/>
      <c r="AR116" s="108"/>
      <c r="AS116" s="108"/>
      <c r="AT116" s="108"/>
      <c r="AU116" s="108"/>
      <c r="AV116" s="108"/>
      <c r="AW116" s="108"/>
      <c r="AX116" s="108"/>
      <c r="AY116" s="108"/>
      <c r="AZ116" s="108"/>
      <c r="BA116" s="108"/>
      <c r="BB116" s="108"/>
      <c r="BC116" s="108"/>
      <c r="BD116" s="108"/>
      <c r="BE116" s="108"/>
      <c r="BF116" s="108"/>
      <c r="BG116" s="108"/>
      <c r="BH116" s="108"/>
      <c r="BI116" s="108"/>
      <c r="BJ116" s="108"/>
      <c r="BK116" s="108"/>
      <c r="BL116" s="108"/>
      <c r="BM116" s="108"/>
      <c r="BN116" s="108"/>
      <c r="BO116" s="108"/>
      <c r="BP116" s="108"/>
      <c r="BQ116" s="108"/>
      <c r="BR116" s="108"/>
      <c r="BS116" s="108"/>
      <c r="BT116" s="108"/>
      <c r="BU116" s="108"/>
      <c r="BV116" s="108"/>
      <c r="BW116" s="108"/>
      <c r="BX116" s="108"/>
      <c r="BY116" s="108"/>
      <c r="BZ116" s="108"/>
      <c r="CA116" s="108"/>
      <c r="CB116" s="108"/>
      <c r="CC116" s="108"/>
      <c r="CD116" s="108"/>
      <c r="CE116" s="108"/>
      <c r="CF116" s="108"/>
      <c r="CG116" s="108"/>
      <c r="CH116" s="108"/>
      <c r="CI116" s="108"/>
      <c r="CJ116" s="108"/>
      <c r="CK116" s="108"/>
      <c r="CL116" s="108"/>
      <c r="CM116" s="108"/>
      <c r="CN116" s="108"/>
      <c r="CO116" s="108"/>
      <c r="CP116" s="108"/>
      <c r="CQ116" s="108"/>
      <c r="CR116" s="108"/>
      <c r="CS116" s="108"/>
      <c r="CT116" s="108"/>
      <c r="CU116" s="108"/>
      <c r="CV116" s="108"/>
      <c r="CW116" s="108"/>
      <c r="CX116" s="108"/>
      <c r="CY116" s="108"/>
      <c r="CZ116" s="108"/>
      <c r="DA116" s="108"/>
      <c r="DB116" s="108"/>
      <c r="DC116" s="108"/>
      <c r="DD116" s="108"/>
      <c r="DE116" s="108"/>
      <c r="DF116" s="108"/>
      <c r="DG116" s="108"/>
      <c r="DH116" s="108"/>
      <c r="DI116" s="108"/>
      <c r="DJ116" s="108"/>
      <c r="DK116" s="108"/>
      <c r="DL116" s="108"/>
      <c r="DM116" s="108"/>
      <c r="DN116" s="108"/>
      <c r="DO116" s="108"/>
      <c r="DP116" s="108"/>
      <c r="DQ116" s="108"/>
      <c r="DR116" s="108"/>
      <c r="DS116" s="108"/>
      <c r="DT116" s="108"/>
      <c r="DU116" s="108"/>
    </row>
    <row r="117" spans="1:125" s="31" customFormat="1" ht="14.25" customHeight="1" x14ac:dyDescent="0.25">
      <c r="A117" s="110">
        <v>372</v>
      </c>
      <c r="B117" s="110"/>
      <c r="C117" s="111"/>
      <c r="D117" s="111"/>
      <c r="E117" s="125">
        <v>0</v>
      </c>
      <c r="F117" s="126">
        <f t="shared" si="3"/>
        <v>0</v>
      </c>
      <c r="G117" s="113"/>
      <c r="H117" s="113"/>
      <c r="I117" s="570"/>
      <c r="J117" s="473"/>
      <c r="K117" s="126">
        <f t="shared" si="4"/>
        <v>0</v>
      </c>
      <c r="L117" s="136"/>
      <c r="M117" s="246"/>
      <c r="N117" s="136"/>
      <c r="O117" s="264">
        <f t="shared" si="7"/>
        <v>0</v>
      </c>
      <c r="P117" s="258"/>
      <c r="Q117" s="264">
        <f t="shared" si="8"/>
        <v>0</v>
      </c>
      <c r="R117" s="260"/>
      <c r="S117" s="108"/>
      <c r="T117" s="108"/>
      <c r="U117" s="108"/>
      <c r="V117" s="108"/>
      <c r="W117" s="108"/>
      <c r="X117" s="108"/>
      <c r="Y117" s="108"/>
      <c r="Z117" s="108"/>
      <c r="AA117" s="108"/>
      <c r="AB117" s="108"/>
      <c r="AC117" s="108"/>
      <c r="AD117" s="108"/>
      <c r="AE117" s="108"/>
      <c r="AF117" s="108"/>
      <c r="AG117" s="108"/>
      <c r="AH117" s="108"/>
      <c r="AI117" s="108"/>
      <c r="AJ117" s="108"/>
      <c r="AK117" s="108"/>
      <c r="AL117" s="108"/>
      <c r="AM117" s="108"/>
      <c r="AN117" s="108"/>
      <c r="AO117" s="108"/>
      <c r="AP117" s="108"/>
      <c r="AQ117" s="108"/>
      <c r="AR117" s="108"/>
      <c r="AS117" s="108"/>
      <c r="AT117" s="108"/>
      <c r="AU117" s="108"/>
      <c r="AV117" s="108"/>
      <c r="AW117" s="108"/>
      <c r="AX117" s="108"/>
      <c r="AY117" s="108"/>
      <c r="AZ117" s="108"/>
      <c r="BA117" s="108"/>
      <c r="BB117" s="108"/>
      <c r="BC117" s="108"/>
      <c r="BD117" s="108"/>
      <c r="BE117" s="108"/>
      <c r="BF117" s="108"/>
      <c r="BG117" s="108"/>
      <c r="BH117" s="108"/>
      <c r="BI117" s="108"/>
      <c r="BJ117" s="108"/>
      <c r="BK117" s="108"/>
      <c r="BL117" s="108"/>
      <c r="BM117" s="108"/>
      <c r="BN117" s="108"/>
      <c r="BO117" s="108"/>
      <c r="BP117" s="108"/>
      <c r="BQ117" s="108"/>
      <c r="BR117" s="108"/>
      <c r="BS117" s="108"/>
      <c r="BT117" s="108"/>
      <c r="BU117" s="108"/>
      <c r="BV117" s="108"/>
      <c r="BW117" s="108"/>
      <c r="BX117" s="108"/>
      <c r="BY117" s="108"/>
      <c r="BZ117" s="108"/>
      <c r="CA117" s="108"/>
      <c r="CB117" s="108"/>
      <c r="CC117" s="108"/>
      <c r="CD117" s="108"/>
      <c r="CE117" s="108"/>
      <c r="CF117" s="108"/>
      <c r="CG117" s="108"/>
      <c r="CH117" s="108"/>
      <c r="CI117" s="108"/>
      <c r="CJ117" s="108"/>
      <c r="CK117" s="108"/>
      <c r="CL117" s="108"/>
      <c r="CM117" s="108"/>
      <c r="CN117" s="108"/>
      <c r="CO117" s="108"/>
      <c r="CP117" s="108"/>
      <c r="CQ117" s="108"/>
      <c r="CR117" s="108"/>
      <c r="CS117" s="108"/>
      <c r="CT117" s="108"/>
      <c r="CU117" s="108"/>
      <c r="CV117" s="108"/>
      <c r="CW117" s="108"/>
      <c r="CX117" s="108"/>
      <c r="CY117" s="108"/>
      <c r="CZ117" s="108"/>
      <c r="DA117" s="108"/>
      <c r="DB117" s="108"/>
      <c r="DC117" s="108"/>
      <c r="DD117" s="108"/>
      <c r="DE117" s="108"/>
      <c r="DF117" s="108"/>
      <c r="DG117" s="108"/>
      <c r="DH117" s="108"/>
      <c r="DI117" s="108"/>
      <c r="DJ117" s="108"/>
      <c r="DK117" s="108"/>
      <c r="DL117" s="108"/>
      <c r="DM117" s="108"/>
      <c r="DN117" s="108"/>
      <c r="DO117" s="108"/>
      <c r="DP117" s="108"/>
      <c r="DQ117" s="108"/>
      <c r="DR117" s="108"/>
      <c r="DS117" s="108"/>
      <c r="DT117" s="108"/>
      <c r="DU117" s="108"/>
    </row>
    <row r="118" spans="1:125" s="31" customFormat="1" ht="14.25" customHeight="1" x14ac:dyDescent="0.25">
      <c r="A118" s="110">
        <v>373</v>
      </c>
      <c r="B118" s="110"/>
      <c r="C118" s="111"/>
      <c r="D118" s="111"/>
      <c r="E118" s="125">
        <v>0</v>
      </c>
      <c r="F118" s="126">
        <f t="shared" si="3"/>
        <v>0</v>
      </c>
      <c r="G118" s="113"/>
      <c r="H118" s="113"/>
      <c r="I118" s="570"/>
      <c r="J118" s="473"/>
      <c r="K118" s="126">
        <f t="shared" si="4"/>
        <v>0</v>
      </c>
      <c r="L118" s="136"/>
      <c r="M118" s="246"/>
      <c r="N118" s="136"/>
      <c r="O118" s="264">
        <f t="shared" si="7"/>
        <v>0</v>
      </c>
      <c r="P118" s="258"/>
      <c r="Q118" s="264">
        <f t="shared" si="8"/>
        <v>0</v>
      </c>
      <c r="R118" s="260"/>
      <c r="S118" s="108"/>
      <c r="T118" s="108"/>
      <c r="U118" s="108"/>
      <c r="V118" s="108"/>
      <c r="W118" s="108"/>
      <c r="X118" s="108"/>
      <c r="Y118" s="108"/>
      <c r="Z118" s="108"/>
      <c r="AA118" s="108"/>
      <c r="AB118" s="108"/>
      <c r="AC118" s="108"/>
      <c r="AD118" s="108"/>
      <c r="AE118" s="108"/>
      <c r="AF118" s="108"/>
      <c r="AG118" s="108"/>
      <c r="AH118" s="108"/>
      <c r="AI118" s="108"/>
      <c r="AJ118" s="108"/>
      <c r="AK118" s="108"/>
      <c r="AL118" s="108"/>
      <c r="AM118" s="108"/>
      <c r="AN118" s="108"/>
      <c r="AO118" s="108"/>
      <c r="AP118" s="108"/>
      <c r="AQ118" s="108"/>
      <c r="AR118" s="108"/>
      <c r="AS118" s="108"/>
      <c r="AT118" s="108"/>
      <c r="AU118" s="108"/>
      <c r="AV118" s="108"/>
      <c r="AW118" s="108"/>
      <c r="AX118" s="108"/>
      <c r="AY118" s="108"/>
      <c r="AZ118" s="108"/>
      <c r="BA118" s="108"/>
      <c r="BB118" s="108"/>
      <c r="BC118" s="108"/>
      <c r="BD118" s="108"/>
      <c r="BE118" s="108"/>
      <c r="BF118" s="108"/>
      <c r="BG118" s="108"/>
      <c r="BH118" s="108"/>
      <c r="BI118" s="108"/>
      <c r="BJ118" s="108"/>
      <c r="BK118" s="108"/>
      <c r="BL118" s="108"/>
      <c r="BM118" s="108"/>
      <c r="BN118" s="108"/>
      <c r="BO118" s="108"/>
      <c r="BP118" s="108"/>
      <c r="BQ118" s="108"/>
      <c r="BR118" s="108"/>
      <c r="BS118" s="108"/>
      <c r="BT118" s="108"/>
      <c r="BU118" s="108"/>
      <c r="BV118" s="108"/>
      <c r="BW118" s="108"/>
      <c r="BX118" s="108"/>
      <c r="BY118" s="108"/>
      <c r="BZ118" s="108"/>
      <c r="CA118" s="108"/>
      <c r="CB118" s="108"/>
      <c r="CC118" s="108"/>
      <c r="CD118" s="108"/>
      <c r="CE118" s="108"/>
      <c r="CF118" s="108"/>
      <c r="CG118" s="108"/>
      <c r="CH118" s="108"/>
      <c r="CI118" s="108"/>
      <c r="CJ118" s="108"/>
      <c r="CK118" s="108"/>
      <c r="CL118" s="108"/>
      <c r="CM118" s="108"/>
      <c r="CN118" s="108"/>
      <c r="CO118" s="108"/>
      <c r="CP118" s="108"/>
      <c r="CQ118" s="108"/>
      <c r="CR118" s="108"/>
      <c r="CS118" s="108"/>
      <c r="CT118" s="108"/>
      <c r="CU118" s="108"/>
      <c r="CV118" s="108"/>
      <c r="CW118" s="108"/>
      <c r="CX118" s="108"/>
      <c r="CY118" s="108"/>
      <c r="CZ118" s="108"/>
      <c r="DA118" s="108"/>
      <c r="DB118" s="108"/>
      <c r="DC118" s="108"/>
      <c r="DD118" s="108"/>
      <c r="DE118" s="108"/>
      <c r="DF118" s="108"/>
      <c r="DG118" s="108"/>
      <c r="DH118" s="108"/>
      <c r="DI118" s="108"/>
      <c r="DJ118" s="108"/>
      <c r="DK118" s="108"/>
      <c r="DL118" s="108"/>
      <c r="DM118" s="108"/>
      <c r="DN118" s="108"/>
      <c r="DO118" s="108"/>
      <c r="DP118" s="108"/>
      <c r="DQ118" s="108"/>
      <c r="DR118" s="108"/>
      <c r="DS118" s="108"/>
      <c r="DT118" s="108"/>
      <c r="DU118" s="108"/>
    </row>
    <row r="119" spans="1:125" s="31" customFormat="1" ht="14.25" customHeight="1" x14ac:dyDescent="0.25">
      <c r="A119" s="110">
        <v>374</v>
      </c>
      <c r="B119" s="110"/>
      <c r="C119" s="111"/>
      <c r="D119" s="111"/>
      <c r="E119" s="125">
        <v>0</v>
      </c>
      <c r="F119" s="126">
        <f t="shared" si="3"/>
        <v>0</v>
      </c>
      <c r="G119" s="113"/>
      <c r="H119" s="113"/>
      <c r="I119" s="570"/>
      <c r="J119" s="473"/>
      <c r="K119" s="126">
        <f t="shared" si="4"/>
        <v>0</v>
      </c>
      <c r="L119" s="136"/>
      <c r="M119" s="246"/>
      <c r="N119" s="136"/>
      <c r="O119" s="264">
        <f t="shared" si="7"/>
        <v>0</v>
      </c>
      <c r="P119" s="258"/>
      <c r="Q119" s="264">
        <f t="shared" si="8"/>
        <v>0</v>
      </c>
      <c r="R119" s="260"/>
      <c r="S119" s="108"/>
      <c r="T119" s="108"/>
      <c r="U119" s="108"/>
      <c r="V119" s="108"/>
      <c r="W119" s="108"/>
      <c r="X119" s="108"/>
      <c r="Y119" s="108"/>
      <c r="Z119" s="108"/>
      <c r="AA119" s="108"/>
      <c r="AB119" s="108"/>
      <c r="AC119" s="108"/>
      <c r="AD119" s="108"/>
      <c r="AE119" s="108"/>
      <c r="AF119" s="108"/>
      <c r="AG119" s="108"/>
      <c r="AH119" s="108"/>
      <c r="AI119" s="108"/>
      <c r="AJ119" s="108"/>
      <c r="AK119" s="108"/>
      <c r="AL119" s="108"/>
      <c r="AM119" s="108"/>
      <c r="AN119" s="108"/>
      <c r="AO119" s="108"/>
      <c r="AP119" s="108"/>
      <c r="AQ119" s="108"/>
      <c r="AR119" s="108"/>
      <c r="AS119" s="108"/>
      <c r="AT119" s="108"/>
      <c r="AU119" s="108"/>
      <c r="AV119" s="108"/>
      <c r="AW119" s="108"/>
      <c r="AX119" s="108"/>
      <c r="AY119" s="108"/>
      <c r="AZ119" s="108"/>
      <c r="BA119" s="108"/>
      <c r="BB119" s="108"/>
      <c r="BC119" s="108"/>
      <c r="BD119" s="108"/>
      <c r="BE119" s="108"/>
      <c r="BF119" s="108"/>
      <c r="BG119" s="108"/>
      <c r="BH119" s="108"/>
      <c r="BI119" s="108"/>
      <c r="BJ119" s="108"/>
      <c r="BK119" s="108"/>
      <c r="BL119" s="108"/>
      <c r="BM119" s="108"/>
      <c r="BN119" s="108"/>
      <c r="BO119" s="108"/>
      <c r="BP119" s="108"/>
      <c r="BQ119" s="108"/>
      <c r="BR119" s="108"/>
      <c r="BS119" s="108"/>
      <c r="BT119" s="108"/>
      <c r="BU119" s="108"/>
      <c r="BV119" s="108"/>
      <c r="BW119" s="108"/>
      <c r="BX119" s="108"/>
      <c r="BY119" s="108"/>
      <c r="BZ119" s="108"/>
      <c r="CA119" s="108"/>
      <c r="CB119" s="108"/>
      <c r="CC119" s="108"/>
      <c r="CD119" s="108"/>
      <c r="CE119" s="108"/>
      <c r="CF119" s="108"/>
      <c r="CG119" s="108"/>
      <c r="CH119" s="108"/>
      <c r="CI119" s="108"/>
      <c r="CJ119" s="108"/>
      <c r="CK119" s="108"/>
      <c r="CL119" s="108"/>
      <c r="CM119" s="108"/>
      <c r="CN119" s="108"/>
      <c r="CO119" s="108"/>
      <c r="CP119" s="108"/>
      <c r="CQ119" s="108"/>
      <c r="CR119" s="108"/>
      <c r="CS119" s="108"/>
      <c r="CT119" s="108"/>
      <c r="CU119" s="108"/>
      <c r="CV119" s="108"/>
      <c r="CW119" s="108"/>
      <c r="CX119" s="108"/>
      <c r="CY119" s="108"/>
      <c r="CZ119" s="108"/>
      <c r="DA119" s="108"/>
      <c r="DB119" s="108"/>
      <c r="DC119" s="108"/>
      <c r="DD119" s="108"/>
      <c r="DE119" s="108"/>
      <c r="DF119" s="108"/>
      <c r="DG119" s="108"/>
      <c r="DH119" s="108"/>
      <c r="DI119" s="108"/>
      <c r="DJ119" s="108"/>
      <c r="DK119" s="108"/>
      <c r="DL119" s="108"/>
      <c r="DM119" s="108"/>
      <c r="DN119" s="108"/>
      <c r="DO119" s="108"/>
      <c r="DP119" s="108"/>
      <c r="DQ119" s="108"/>
      <c r="DR119" s="108"/>
      <c r="DS119" s="108"/>
      <c r="DT119" s="108"/>
      <c r="DU119" s="108"/>
    </row>
    <row r="120" spans="1:125" s="31" customFormat="1" ht="14.25" customHeight="1" x14ac:dyDescent="0.25">
      <c r="A120" s="110">
        <v>375</v>
      </c>
      <c r="B120" s="110"/>
      <c r="C120" s="111"/>
      <c r="D120" s="111"/>
      <c r="E120" s="125">
        <v>0</v>
      </c>
      <c r="F120" s="126">
        <f t="shared" si="3"/>
        <v>0</v>
      </c>
      <c r="G120" s="113"/>
      <c r="H120" s="113"/>
      <c r="I120" s="570"/>
      <c r="J120" s="473"/>
      <c r="K120" s="126">
        <f t="shared" si="4"/>
        <v>0</v>
      </c>
      <c r="L120" s="136"/>
      <c r="M120" s="246"/>
      <c r="N120" s="136"/>
      <c r="O120" s="264">
        <f t="shared" si="7"/>
        <v>0</v>
      </c>
      <c r="P120" s="258"/>
      <c r="Q120" s="264">
        <f t="shared" si="8"/>
        <v>0</v>
      </c>
      <c r="R120" s="260"/>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108"/>
      <c r="BS120" s="108"/>
      <c r="BT120" s="108"/>
      <c r="BU120" s="108"/>
      <c r="BV120" s="108"/>
      <c r="BW120" s="108"/>
      <c r="BX120" s="108"/>
      <c r="BY120" s="108"/>
      <c r="BZ120" s="108"/>
      <c r="CA120" s="108"/>
      <c r="CB120" s="108"/>
      <c r="CC120" s="108"/>
      <c r="CD120" s="108"/>
      <c r="CE120" s="108"/>
      <c r="CF120" s="108"/>
      <c r="CG120" s="108"/>
      <c r="CH120" s="108"/>
      <c r="CI120" s="108"/>
      <c r="CJ120" s="108"/>
      <c r="CK120" s="108"/>
      <c r="CL120" s="108"/>
      <c r="CM120" s="108"/>
      <c r="CN120" s="108"/>
      <c r="CO120" s="108"/>
      <c r="CP120" s="108"/>
      <c r="CQ120" s="108"/>
      <c r="CR120" s="108"/>
      <c r="CS120" s="108"/>
      <c r="CT120" s="108"/>
      <c r="CU120" s="108"/>
      <c r="CV120" s="108"/>
      <c r="CW120" s="108"/>
      <c r="CX120" s="108"/>
      <c r="CY120" s="108"/>
      <c r="CZ120" s="108"/>
      <c r="DA120" s="108"/>
      <c r="DB120" s="108"/>
      <c r="DC120" s="108"/>
      <c r="DD120" s="108"/>
      <c r="DE120" s="108"/>
      <c r="DF120" s="108"/>
      <c r="DG120" s="108"/>
      <c r="DH120" s="108"/>
      <c r="DI120" s="108"/>
      <c r="DJ120" s="108"/>
      <c r="DK120" s="108"/>
      <c r="DL120" s="108"/>
      <c r="DM120" s="108"/>
      <c r="DN120" s="108"/>
      <c r="DO120" s="108"/>
      <c r="DP120" s="108"/>
      <c r="DQ120" s="108"/>
      <c r="DR120" s="108"/>
      <c r="DS120" s="108"/>
      <c r="DT120" s="108"/>
      <c r="DU120" s="108"/>
    </row>
    <row r="121" spans="1:125" s="31" customFormat="1" ht="14.25" customHeight="1" x14ac:dyDescent="0.25">
      <c r="A121" s="110">
        <v>376</v>
      </c>
      <c r="B121" s="110"/>
      <c r="C121" s="111"/>
      <c r="D121" s="111"/>
      <c r="E121" s="125">
        <v>0</v>
      </c>
      <c r="F121" s="126">
        <f t="shared" si="3"/>
        <v>0</v>
      </c>
      <c r="G121" s="113"/>
      <c r="H121" s="113"/>
      <c r="I121" s="570"/>
      <c r="J121" s="473"/>
      <c r="K121" s="126">
        <f t="shared" si="4"/>
        <v>0</v>
      </c>
      <c r="L121" s="136"/>
      <c r="M121" s="246"/>
      <c r="N121" s="136"/>
      <c r="O121" s="264">
        <f t="shared" si="7"/>
        <v>0</v>
      </c>
      <c r="P121" s="258"/>
      <c r="Q121" s="264">
        <f t="shared" si="8"/>
        <v>0</v>
      </c>
      <c r="R121" s="260"/>
      <c r="S121" s="108"/>
      <c r="T121" s="108"/>
      <c r="U121" s="108"/>
      <c r="V121" s="108"/>
      <c r="W121" s="108"/>
      <c r="X121" s="108"/>
      <c r="Y121" s="108"/>
      <c r="Z121" s="108"/>
      <c r="AA121" s="108"/>
      <c r="AB121" s="108"/>
      <c r="AC121" s="108"/>
      <c r="AD121" s="108"/>
      <c r="AE121" s="108"/>
      <c r="AF121" s="108"/>
      <c r="AG121" s="108"/>
      <c r="AH121" s="108"/>
      <c r="AI121" s="108"/>
      <c r="AJ121" s="108"/>
      <c r="AK121" s="108"/>
      <c r="AL121" s="108"/>
      <c r="AM121" s="108"/>
      <c r="AN121" s="108"/>
      <c r="AO121" s="108"/>
      <c r="AP121" s="108"/>
      <c r="AQ121" s="108"/>
      <c r="AR121" s="108"/>
      <c r="AS121" s="108"/>
      <c r="AT121" s="108"/>
      <c r="AU121" s="108"/>
      <c r="AV121" s="108"/>
      <c r="AW121" s="108"/>
      <c r="AX121" s="108"/>
      <c r="AY121" s="108"/>
      <c r="AZ121" s="108"/>
      <c r="BA121" s="108"/>
      <c r="BB121" s="108"/>
      <c r="BC121" s="108"/>
      <c r="BD121" s="108"/>
      <c r="BE121" s="108"/>
      <c r="BF121" s="108"/>
      <c r="BG121" s="108"/>
      <c r="BH121" s="108"/>
      <c r="BI121" s="108"/>
      <c r="BJ121" s="108"/>
      <c r="BK121" s="108"/>
      <c r="BL121" s="108"/>
      <c r="BM121" s="108"/>
      <c r="BN121" s="108"/>
      <c r="BO121" s="108"/>
      <c r="BP121" s="108"/>
      <c r="BQ121" s="108"/>
      <c r="BR121" s="108"/>
      <c r="BS121" s="108"/>
      <c r="BT121" s="108"/>
      <c r="BU121" s="108"/>
      <c r="BV121" s="108"/>
      <c r="BW121" s="108"/>
      <c r="BX121" s="108"/>
      <c r="BY121" s="108"/>
      <c r="BZ121" s="108"/>
      <c r="CA121" s="108"/>
      <c r="CB121" s="108"/>
      <c r="CC121" s="108"/>
      <c r="CD121" s="108"/>
      <c r="CE121" s="108"/>
      <c r="CF121" s="108"/>
      <c r="CG121" s="108"/>
      <c r="CH121" s="108"/>
      <c r="CI121" s="108"/>
      <c r="CJ121" s="108"/>
      <c r="CK121" s="108"/>
      <c r="CL121" s="108"/>
      <c r="CM121" s="108"/>
      <c r="CN121" s="108"/>
      <c r="CO121" s="108"/>
      <c r="CP121" s="108"/>
      <c r="CQ121" s="108"/>
      <c r="CR121" s="108"/>
      <c r="CS121" s="108"/>
      <c r="CT121" s="108"/>
      <c r="CU121" s="108"/>
      <c r="CV121" s="108"/>
      <c r="CW121" s="108"/>
      <c r="CX121" s="108"/>
      <c r="CY121" s="108"/>
      <c r="CZ121" s="108"/>
      <c r="DA121" s="108"/>
      <c r="DB121" s="108"/>
      <c r="DC121" s="108"/>
      <c r="DD121" s="108"/>
      <c r="DE121" s="108"/>
      <c r="DF121" s="108"/>
      <c r="DG121" s="108"/>
      <c r="DH121" s="108"/>
      <c r="DI121" s="108"/>
      <c r="DJ121" s="108"/>
      <c r="DK121" s="108"/>
      <c r="DL121" s="108"/>
      <c r="DM121" s="108"/>
      <c r="DN121" s="108"/>
      <c r="DO121" s="108"/>
      <c r="DP121" s="108"/>
      <c r="DQ121" s="108"/>
      <c r="DR121" s="108"/>
      <c r="DS121" s="108"/>
      <c r="DT121" s="108"/>
      <c r="DU121" s="108"/>
    </row>
    <row r="122" spans="1:125" s="31" customFormat="1" ht="14.25" customHeight="1" x14ac:dyDescent="0.25">
      <c r="A122" s="110">
        <v>377</v>
      </c>
      <c r="B122" s="110"/>
      <c r="C122" s="111"/>
      <c r="D122" s="111"/>
      <c r="E122" s="125">
        <v>0</v>
      </c>
      <c r="F122" s="126">
        <f t="shared" si="3"/>
        <v>0</v>
      </c>
      <c r="G122" s="113"/>
      <c r="H122" s="113"/>
      <c r="I122" s="570"/>
      <c r="J122" s="473"/>
      <c r="K122" s="126">
        <f t="shared" si="4"/>
        <v>0</v>
      </c>
      <c r="L122" s="136"/>
      <c r="M122" s="246"/>
      <c r="N122" s="136"/>
      <c r="O122" s="264">
        <f t="shared" si="7"/>
        <v>0</v>
      </c>
      <c r="P122" s="258"/>
      <c r="Q122" s="264">
        <f t="shared" si="8"/>
        <v>0</v>
      </c>
      <c r="R122" s="260"/>
      <c r="S122" s="108"/>
      <c r="T122" s="108"/>
      <c r="U122" s="108"/>
      <c r="V122" s="108"/>
      <c r="W122" s="108"/>
      <c r="X122" s="108"/>
      <c r="Y122" s="108"/>
      <c r="Z122" s="108"/>
      <c r="AA122" s="108"/>
      <c r="AB122" s="108"/>
      <c r="AC122" s="108"/>
      <c r="AD122" s="108"/>
      <c r="AE122" s="108"/>
      <c r="AF122" s="108"/>
      <c r="AG122" s="108"/>
      <c r="AH122" s="108"/>
      <c r="AI122" s="108"/>
      <c r="AJ122" s="108"/>
      <c r="AK122" s="108"/>
      <c r="AL122" s="108"/>
      <c r="AM122" s="108"/>
      <c r="AN122" s="108"/>
      <c r="AO122" s="108"/>
      <c r="AP122" s="108"/>
      <c r="AQ122" s="108"/>
      <c r="AR122" s="108"/>
      <c r="AS122" s="108"/>
      <c r="AT122" s="108"/>
      <c r="AU122" s="108"/>
      <c r="AV122" s="108"/>
      <c r="AW122" s="108"/>
      <c r="AX122" s="108"/>
      <c r="AY122" s="108"/>
      <c r="AZ122" s="108"/>
      <c r="BA122" s="108"/>
      <c r="BB122" s="108"/>
      <c r="BC122" s="108"/>
      <c r="BD122" s="108"/>
      <c r="BE122" s="108"/>
      <c r="BF122" s="108"/>
      <c r="BG122" s="108"/>
      <c r="BH122" s="108"/>
      <c r="BI122" s="108"/>
      <c r="BJ122" s="108"/>
      <c r="BK122" s="108"/>
      <c r="BL122" s="108"/>
      <c r="BM122" s="108"/>
      <c r="BN122" s="108"/>
      <c r="BO122" s="108"/>
      <c r="BP122" s="108"/>
      <c r="BQ122" s="108"/>
      <c r="BR122" s="108"/>
      <c r="BS122" s="108"/>
      <c r="BT122" s="108"/>
      <c r="BU122" s="108"/>
      <c r="BV122" s="108"/>
      <c r="BW122" s="108"/>
      <c r="BX122" s="108"/>
      <c r="BY122" s="108"/>
      <c r="BZ122" s="108"/>
      <c r="CA122" s="108"/>
      <c r="CB122" s="108"/>
      <c r="CC122" s="108"/>
      <c r="CD122" s="108"/>
      <c r="CE122" s="108"/>
      <c r="CF122" s="108"/>
      <c r="CG122" s="108"/>
      <c r="CH122" s="108"/>
      <c r="CI122" s="108"/>
      <c r="CJ122" s="108"/>
      <c r="CK122" s="108"/>
      <c r="CL122" s="108"/>
      <c r="CM122" s="108"/>
      <c r="CN122" s="108"/>
      <c r="CO122" s="108"/>
      <c r="CP122" s="108"/>
      <c r="CQ122" s="108"/>
      <c r="CR122" s="108"/>
      <c r="CS122" s="108"/>
      <c r="CT122" s="108"/>
      <c r="CU122" s="108"/>
      <c r="CV122" s="108"/>
      <c r="CW122" s="108"/>
      <c r="CX122" s="108"/>
      <c r="CY122" s="108"/>
      <c r="CZ122" s="108"/>
      <c r="DA122" s="108"/>
      <c r="DB122" s="108"/>
      <c r="DC122" s="108"/>
      <c r="DD122" s="108"/>
      <c r="DE122" s="108"/>
      <c r="DF122" s="108"/>
      <c r="DG122" s="108"/>
      <c r="DH122" s="108"/>
      <c r="DI122" s="108"/>
      <c r="DJ122" s="108"/>
      <c r="DK122" s="108"/>
      <c r="DL122" s="108"/>
      <c r="DM122" s="108"/>
      <c r="DN122" s="108"/>
      <c r="DO122" s="108"/>
      <c r="DP122" s="108"/>
      <c r="DQ122" s="108"/>
      <c r="DR122" s="108"/>
      <c r="DS122" s="108"/>
      <c r="DT122" s="108"/>
      <c r="DU122" s="108"/>
    </row>
    <row r="123" spans="1:125" s="31" customFormat="1" ht="14.25" customHeight="1" x14ac:dyDescent="0.25">
      <c r="A123" s="110">
        <v>378</v>
      </c>
      <c r="B123" s="110"/>
      <c r="C123" s="111"/>
      <c r="D123" s="111"/>
      <c r="E123" s="125">
        <v>0</v>
      </c>
      <c r="F123" s="126">
        <f t="shared" si="3"/>
        <v>0</v>
      </c>
      <c r="G123" s="113"/>
      <c r="H123" s="113"/>
      <c r="I123" s="570"/>
      <c r="J123" s="473"/>
      <c r="K123" s="126">
        <f t="shared" si="4"/>
        <v>0</v>
      </c>
      <c r="L123" s="136"/>
      <c r="M123" s="246"/>
      <c r="N123" s="136"/>
      <c r="O123" s="264">
        <f t="shared" si="7"/>
        <v>0</v>
      </c>
      <c r="P123" s="258"/>
      <c r="Q123" s="264">
        <f t="shared" si="8"/>
        <v>0</v>
      </c>
      <c r="R123" s="260"/>
      <c r="S123" s="108"/>
      <c r="T123" s="108"/>
      <c r="U123" s="108"/>
      <c r="V123" s="108"/>
      <c r="W123" s="108"/>
      <c r="X123" s="108"/>
      <c r="Y123" s="108"/>
      <c r="Z123" s="108"/>
      <c r="AA123" s="108"/>
      <c r="AB123" s="108"/>
      <c r="AC123" s="108"/>
      <c r="AD123" s="108"/>
      <c r="AE123" s="108"/>
      <c r="AF123" s="108"/>
      <c r="AG123" s="108"/>
      <c r="AH123" s="108"/>
      <c r="AI123" s="108"/>
      <c r="AJ123" s="108"/>
      <c r="AK123" s="108"/>
      <c r="AL123" s="108"/>
      <c r="AM123" s="108"/>
      <c r="AN123" s="108"/>
      <c r="AO123" s="108"/>
      <c r="AP123" s="108"/>
      <c r="AQ123" s="108"/>
      <c r="AR123" s="108"/>
      <c r="AS123" s="108"/>
      <c r="AT123" s="108"/>
      <c r="AU123" s="108"/>
      <c r="AV123" s="108"/>
      <c r="AW123" s="108"/>
      <c r="AX123" s="108"/>
      <c r="AY123" s="108"/>
      <c r="AZ123" s="108"/>
      <c r="BA123" s="108"/>
      <c r="BB123" s="108"/>
      <c r="BC123" s="108"/>
      <c r="BD123" s="108"/>
      <c r="BE123" s="108"/>
      <c r="BF123" s="108"/>
      <c r="BG123" s="108"/>
      <c r="BH123" s="108"/>
      <c r="BI123" s="108"/>
      <c r="BJ123" s="108"/>
      <c r="BK123" s="108"/>
      <c r="BL123" s="108"/>
      <c r="BM123" s="108"/>
      <c r="BN123" s="108"/>
      <c r="BO123" s="108"/>
      <c r="BP123" s="108"/>
      <c r="BQ123" s="108"/>
      <c r="BR123" s="108"/>
      <c r="BS123" s="108"/>
      <c r="BT123" s="108"/>
      <c r="BU123" s="108"/>
      <c r="BV123" s="108"/>
      <c r="BW123" s="108"/>
      <c r="BX123" s="108"/>
      <c r="BY123" s="108"/>
      <c r="BZ123" s="108"/>
      <c r="CA123" s="108"/>
      <c r="CB123" s="108"/>
      <c r="CC123" s="108"/>
      <c r="CD123" s="108"/>
      <c r="CE123" s="108"/>
      <c r="CF123" s="108"/>
      <c r="CG123" s="108"/>
      <c r="CH123" s="108"/>
      <c r="CI123" s="108"/>
      <c r="CJ123" s="108"/>
      <c r="CK123" s="108"/>
      <c r="CL123" s="108"/>
      <c r="CM123" s="108"/>
      <c r="CN123" s="108"/>
      <c r="CO123" s="108"/>
      <c r="CP123" s="108"/>
      <c r="CQ123" s="108"/>
      <c r="CR123" s="108"/>
      <c r="CS123" s="108"/>
      <c r="CT123" s="108"/>
      <c r="CU123" s="108"/>
      <c r="CV123" s="108"/>
      <c r="CW123" s="108"/>
      <c r="CX123" s="108"/>
      <c r="CY123" s="108"/>
      <c r="CZ123" s="108"/>
      <c r="DA123" s="108"/>
      <c r="DB123" s="108"/>
      <c r="DC123" s="108"/>
      <c r="DD123" s="108"/>
      <c r="DE123" s="108"/>
      <c r="DF123" s="108"/>
      <c r="DG123" s="108"/>
      <c r="DH123" s="108"/>
      <c r="DI123" s="108"/>
      <c r="DJ123" s="108"/>
      <c r="DK123" s="108"/>
      <c r="DL123" s="108"/>
      <c r="DM123" s="108"/>
      <c r="DN123" s="108"/>
      <c r="DO123" s="108"/>
      <c r="DP123" s="108"/>
      <c r="DQ123" s="108"/>
      <c r="DR123" s="108"/>
      <c r="DS123" s="108"/>
      <c r="DT123" s="108"/>
      <c r="DU123" s="108"/>
    </row>
    <row r="124" spans="1:125" s="31" customFormat="1" ht="14.25" customHeight="1" x14ac:dyDescent="0.25">
      <c r="A124" s="110">
        <v>379</v>
      </c>
      <c r="B124" s="110"/>
      <c r="C124" s="111"/>
      <c r="D124" s="111"/>
      <c r="E124" s="125">
        <v>0</v>
      </c>
      <c r="F124" s="126">
        <f t="shared" si="3"/>
        <v>0</v>
      </c>
      <c r="G124" s="113"/>
      <c r="H124" s="113"/>
      <c r="I124" s="570"/>
      <c r="J124" s="473"/>
      <c r="K124" s="126">
        <f t="shared" si="4"/>
        <v>0</v>
      </c>
      <c r="L124" s="136"/>
      <c r="M124" s="246"/>
      <c r="N124" s="136"/>
      <c r="O124" s="264">
        <f t="shared" si="7"/>
        <v>0</v>
      </c>
      <c r="P124" s="258"/>
      <c r="Q124" s="264">
        <f t="shared" si="8"/>
        <v>0</v>
      </c>
      <c r="R124" s="260"/>
      <c r="S124" s="108"/>
      <c r="T124" s="108"/>
      <c r="U124" s="108"/>
      <c r="V124" s="108"/>
      <c r="W124" s="108"/>
      <c r="X124" s="108"/>
      <c r="Y124" s="108"/>
      <c r="Z124" s="108"/>
      <c r="AA124" s="108"/>
      <c r="AB124" s="108"/>
      <c r="AC124" s="108"/>
      <c r="AD124" s="108"/>
      <c r="AE124" s="108"/>
      <c r="AF124" s="108"/>
      <c r="AG124" s="108"/>
      <c r="AH124" s="108"/>
      <c r="AI124" s="108"/>
      <c r="AJ124" s="108"/>
      <c r="AK124" s="108"/>
      <c r="AL124" s="108"/>
      <c r="AM124" s="108"/>
      <c r="AN124" s="108"/>
      <c r="AO124" s="108"/>
      <c r="AP124" s="108"/>
      <c r="AQ124" s="108"/>
      <c r="AR124" s="108"/>
      <c r="AS124" s="108"/>
      <c r="AT124" s="108"/>
      <c r="AU124" s="108"/>
      <c r="AV124" s="108"/>
      <c r="AW124" s="108"/>
      <c r="AX124" s="108"/>
      <c r="AY124" s="108"/>
      <c r="AZ124" s="108"/>
      <c r="BA124" s="108"/>
      <c r="BB124" s="108"/>
      <c r="BC124" s="108"/>
      <c r="BD124" s="108"/>
      <c r="BE124" s="108"/>
      <c r="BF124" s="108"/>
      <c r="BG124" s="108"/>
      <c r="BH124" s="108"/>
      <c r="BI124" s="108"/>
      <c r="BJ124" s="108"/>
      <c r="BK124" s="108"/>
      <c r="BL124" s="108"/>
      <c r="BM124" s="108"/>
      <c r="BN124" s="108"/>
      <c r="BO124" s="108"/>
      <c r="BP124" s="108"/>
      <c r="BQ124" s="108"/>
      <c r="BR124" s="108"/>
      <c r="BS124" s="108"/>
      <c r="BT124" s="108"/>
      <c r="BU124" s="108"/>
      <c r="BV124" s="108"/>
      <c r="BW124" s="108"/>
      <c r="BX124" s="108"/>
      <c r="BY124" s="108"/>
      <c r="BZ124" s="108"/>
      <c r="CA124" s="108"/>
      <c r="CB124" s="108"/>
      <c r="CC124" s="108"/>
      <c r="CD124" s="108"/>
      <c r="CE124" s="108"/>
      <c r="CF124" s="108"/>
      <c r="CG124" s="108"/>
      <c r="CH124" s="108"/>
      <c r="CI124" s="108"/>
      <c r="CJ124" s="108"/>
      <c r="CK124" s="108"/>
      <c r="CL124" s="108"/>
      <c r="CM124" s="108"/>
      <c r="CN124" s="108"/>
      <c r="CO124" s="108"/>
      <c r="CP124" s="108"/>
      <c r="CQ124" s="108"/>
      <c r="CR124" s="108"/>
      <c r="CS124" s="108"/>
      <c r="CT124" s="108"/>
      <c r="CU124" s="108"/>
      <c r="CV124" s="108"/>
      <c r="CW124" s="108"/>
      <c r="CX124" s="108"/>
      <c r="CY124" s="108"/>
      <c r="CZ124" s="108"/>
      <c r="DA124" s="108"/>
      <c r="DB124" s="108"/>
      <c r="DC124" s="108"/>
      <c r="DD124" s="108"/>
      <c r="DE124" s="108"/>
      <c r="DF124" s="108"/>
      <c r="DG124" s="108"/>
      <c r="DH124" s="108"/>
      <c r="DI124" s="108"/>
      <c r="DJ124" s="108"/>
      <c r="DK124" s="108"/>
      <c r="DL124" s="108"/>
      <c r="DM124" s="108"/>
      <c r="DN124" s="108"/>
      <c r="DO124" s="108"/>
      <c r="DP124" s="108"/>
      <c r="DQ124" s="108"/>
      <c r="DR124" s="108"/>
      <c r="DS124" s="108"/>
      <c r="DT124" s="108"/>
      <c r="DU124" s="108"/>
    </row>
    <row r="125" spans="1:125" s="31" customFormat="1" ht="14.25" customHeight="1" x14ac:dyDescent="0.25">
      <c r="A125" s="110">
        <v>380</v>
      </c>
      <c r="B125" s="110"/>
      <c r="C125" s="111"/>
      <c r="D125" s="111"/>
      <c r="E125" s="125">
        <v>0</v>
      </c>
      <c r="F125" s="126">
        <f t="shared" si="3"/>
        <v>0</v>
      </c>
      <c r="G125" s="113"/>
      <c r="H125" s="113"/>
      <c r="I125" s="570"/>
      <c r="J125" s="473"/>
      <c r="K125" s="126">
        <f t="shared" si="4"/>
        <v>0</v>
      </c>
      <c r="L125" s="136"/>
      <c r="M125" s="246"/>
      <c r="N125" s="136"/>
      <c r="O125" s="264">
        <f t="shared" si="7"/>
        <v>0</v>
      </c>
      <c r="P125" s="258"/>
      <c r="Q125" s="264">
        <f t="shared" si="8"/>
        <v>0</v>
      </c>
      <c r="R125" s="260"/>
      <c r="S125" s="108"/>
      <c r="T125" s="108"/>
      <c r="U125" s="108"/>
      <c r="V125" s="108"/>
      <c r="W125" s="108"/>
      <c r="X125" s="108"/>
      <c r="Y125" s="108"/>
      <c r="Z125" s="108"/>
      <c r="AA125" s="108"/>
      <c r="AB125" s="108"/>
      <c r="AC125" s="108"/>
      <c r="AD125" s="108"/>
      <c r="AE125" s="108"/>
      <c r="AF125" s="108"/>
      <c r="AG125" s="108"/>
      <c r="AH125" s="108"/>
      <c r="AI125" s="108"/>
      <c r="AJ125" s="108"/>
      <c r="AK125" s="108"/>
      <c r="AL125" s="108"/>
      <c r="AM125" s="108"/>
      <c r="AN125" s="108"/>
      <c r="AO125" s="108"/>
      <c r="AP125" s="108"/>
      <c r="AQ125" s="108"/>
      <c r="AR125" s="108"/>
      <c r="AS125" s="108"/>
      <c r="AT125" s="108"/>
      <c r="AU125" s="108"/>
      <c r="AV125" s="108"/>
      <c r="AW125" s="108"/>
      <c r="AX125" s="108"/>
      <c r="AY125" s="108"/>
      <c r="AZ125" s="108"/>
      <c r="BA125" s="108"/>
      <c r="BB125" s="108"/>
      <c r="BC125" s="108"/>
      <c r="BD125" s="108"/>
      <c r="BE125" s="108"/>
      <c r="BF125" s="108"/>
      <c r="BG125" s="108"/>
      <c r="BH125" s="108"/>
      <c r="BI125" s="108"/>
      <c r="BJ125" s="108"/>
      <c r="BK125" s="108"/>
      <c r="BL125" s="108"/>
      <c r="BM125" s="108"/>
      <c r="BN125" s="108"/>
      <c r="BO125" s="108"/>
      <c r="BP125" s="108"/>
      <c r="BQ125" s="108"/>
      <c r="BR125" s="108"/>
      <c r="BS125" s="108"/>
      <c r="BT125" s="108"/>
      <c r="BU125" s="108"/>
      <c r="BV125" s="108"/>
      <c r="BW125" s="108"/>
      <c r="BX125" s="108"/>
      <c r="BY125" s="108"/>
      <c r="BZ125" s="108"/>
      <c r="CA125" s="108"/>
      <c r="CB125" s="108"/>
      <c r="CC125" s="108"/>
      <c r="CD125" s="108"/>
      <c r="CE125" s="108"/>
      <c r="CF125" s="108"/>
      <c r="CG125" s="108"/>
      <c r="CH125" s="108"/>
      <c r="CI125" s="108"/>
      <c r="CJ125" s="108"/>
      <c r="CK125" s="108"/>
      <c r="CL125" s="108"/>
      <c r="CM125" s="108"/>
      <c r="CN125" s="108"/>
      <c r="CO125" s="108"/>
      <c r="CP125" s="108"/>
      <c r="CQ125" s="108"/>
      <c r="CR125" s="108"/>
      <c r="CS125" s="108"/>
      <c r="CT125" s="108"/>
      <c r="CU125" s="108"/>
      <c r="CV125" s="108"/>
      <c r="CW125" s="108"/>
      <c r="CX125" s="108"/>
      <c r="CY125" s="108"/>
      <c r="CZ125" s="108"/>
      <c r="DA125" s="108"/>
      <c r="DB125" s="108"/>
      <c r="DC125" s="108"/>
      <c r="DD125" s="108"/>
      <c r="DE125" s="108"/>
      <c r="DF125" s="108"/>
      <c r="DG125" s="108"/>
      <c r="DH125" s="108"/>
      <c r="DI125" s="108"/>
      <c r="DJ125" s="108"/>
      <c r="DK125" s="108"/>
      <c r="DL125" s="108"/>
      <c r="DM125" s="108"/>
      <c r="DN125" s="108"/>
      <c r="DO125" s="108"/>
      <c r="DP125" s="108"/>
      <c r="DQ125" s="108"/>
      <c r="DR125" s="108"/>
      <c r="DS125" s="108"/>
      <c r="DT125" s="108"/>
      <c r="DU125" s="108"/>
    </row>
    <row r="126" spans="1:125" s="31" customFormat="1" ht="14.25" customHeight="1" x14ac:dyDescent="0.25">
      <c r="A126" s="110">
        <v>381</v>
      </c>
      <c r="B126" s="110"/>
      <c r="C126" s="111"/>
      <c r="D126" s="111"/>
      <c r="E126" s="125">
        <v>0</v>
      </c>
      <c r="F126" s="126">
        <f t="shared" si="3"/>
        <v>0</v>
      </c>
      <c r="G126" s="113"/>
      <c r="H126" s="113"/>
      <c r="I126" s="570"/>
      <c r="J126" s="473"/>
      <c r="K126" s="126">
        <f t="shared" si="4"/>
        <v>0</v>
      </c>
      <c r="L126" s="136"/>
      <c r="M126" s="246"/>
      <c r="N126" s="136"/>
      <c r="O126" s="264">
        <f t="shared" si="7"/>
        <v>0</v>
      </c>
      <c r="P126" s="258"/>
      <c r="Q126" s="264">
        <f t="shared" si="8"/>
        <v>0</v>
      </c>
      <c r="R126" s="260"/>
      <c r="S126" s="108"/>
      <c r="T126" s="108"/>
      <c r="U126" s="108"/>
      <c r="V126" s="108"/>
      <c r="W126" s="108"/>
      <c r="X126" s="108"/>
      <c r="Y126" s="108"/>
      <c r="Z126" s="108"/>
      <c r="AA126" s="108"/>
      <c r="AB126" s="108"/>
      <c r="AC126" s="108"/>
      <c r="AD126" s="108"/>
      <c r="AE126" s="108"/>
      <c r="AF126" s="108"/>
      <c r="AG126" s="108"/>
      <c r="AH126" s="108"/>
      <c r="AI126" s="108"/>
      <c r="AJ126" s="108"/>
      <c r="AK126" s="108"/>
      <c r="AL126" s="108"/>
      <c r="AM126" s="108"/>
      <c r="AN126" s="108"/>
      <c r="AO126" s="108"/>
      <c r="AP126" s="108"/>
      <c r="AQ126" s="108"/>
      <c r="AR126" s="108"/>
      <c r="AS126" s="108"/>
      <c r="AT126" s="108"/>
      <c r="AU126" s="108"/>
      <c r="AV126" s="108"/>
      <c r="AW126" s="108"/>
      <c r="AX126" s="108"/>
      <c r="AY126" s="108"/>
      <c r="AZ126" s="108"/>
      <c r="BA126" s="108"/>
      <c r="BB126" s="108"/>
      <c r="BC126" s="108"/>
      <c r="BD126" s="108"/>
      <c r="BE126" s="108"/>
      <c r="BF126" s="108"/>
      <c r="BG126" s="108"/>
      <c r="BH126" s="108"/>
      <c r="BI126" s="108"/>
      <c r="BJ126" s="108"/>
      <c r="BK126" s="108"/>
      <c r="BL126" s="108"/>
      <c r="BM126" s="108"/>
      <c r="BN126" s="108"/>
      <c r="BO126" s="108"/>
      <c r="BP126" s="108"/>
      <c r="BQ126" s="108"/>
      <c r="BR126" s="108"/>
      <c r="BS126" s="108"/>
      <c r="BT126" s="108"/>
      <c r="BU126" s="108"/>
      <c r="BV126" s="108"/>
      <c r="BW126" s="108"/>
      <c r="BX126" s="108"/>
      <c r="BY126" s="108"/>
      <c r="BZ126" s="108"/>
      <c r="CA126" s="108"/>
      <c r="CB126" s="108"/>
      <c r="CC126" s="108"/>
      <c r="CD126" s="108"/>
      <c r="CE126" s="108"/>
      <c r="CF126" s="108"/>
      <c r="CG126" s="108"/>
      <c r="CH126" s="108"/>
      <c r="CI126" s="108"/>
      <c r="CJ126" s="108"/>
      <c r="CK126" s="108"/>
      <c r="CL126" s="108"/>
      <c r="CM126" s="108"/>
      <c r="CN126" s="108"/>
      <c r="CO126" s="108"/>
      <c r="CP126" s="108"/>
      <c r="CQ126" s="108"/>
      <c r="CR126" s="108"/>
      <c r="CS126" s="108"/>
      <c r="CT126" s="108"/>
      <c r="CU126" s="108"/>
      <c r="CV126" s="108"/>
      <c r="CW126" s="108"/>
      <c r="CX126" s="108"/>
      <c r="CY126" s="108"/>
      <c r="CZ126" s="108"/>
      <c r="DA126" s="108"/>
      <c r="DB126" s="108"/>
      <c r="DC126" s="108"/>
      <c r="DD126" s="108"/>
      <c r="DE126" s="108"/>
      <c r="DF126" s="108"/>
      <c r="DG126" s="108"/>
      <c r="DH126" s="108"/>
      <c r="DI126" s="108"/>
      <c r="DJ126" s="108"/>
      <c r="DK126" s="108"/>
      <c r="DL126" s="108"/>
      <c r="DM126" s="108"/>
      <c r="DN126" s="108"/>
      <c r="DO126" s="108"/>
      <c r="DP126" s="108"/>
      <c r="DQ126" s="108"/>
      <c r="DR126" s="108"/>
      <c r="DS126" s="108"/>
      <c r="DT126" s="108"/>
      <c r="DU126" s="108"/>
    </row>
    <row r="127" spans="1:125" s="31" customFormat="1" ht="14.25" customHeight="1" x14ac:dyDescent="0.25">
      <c r="A127" s="110">
        <v>382</v>
      </c>
      <c r="B127" s="110"/>
      <c r="C127" s="111"/>
      <c r="D127" s="111"/>
      <c r="E127" s="125">
        <v>0</v>
      </c>
      <c r="F127" s="126">
        <f t="shared" si="3"/>
        <v>0</v>
      </c>
      <c r="G127" s="113"/>
      <c r="H127" s="113"/>
      <c r="I127" s="570"/>
      <c r="J127" s="473"/>
      <c r="K127" s="126">
        <f t="shared" si="4"/>
        <v>0</v>
      </c>
      <c r="L127" s="136"/>
      <c r="M127" s="246"/>
      <c r="N127" s="136"/>
      <c r="O127" s="264">
        <f t="shared" si="7"/>
        <v>0</v>
      </c>
      <c r="P127" s="258"/>
      <c r="Q127" s="264">
        <f t="shared" si="8"/>
        <v>0</v>
      </c>
      <c r="R127" s="260"/>
      <c r="S127" s="108"/>
      <c r="T127" s="108"/>
      <c r="U127" s="108"/>
      <c r="V127" s="108"/>
      <c r="W127" s="108"/>
      <c r="X127" s="108"/>
      <c r="Y127" s="108"/>
      <c r="Z127" s="108"/>
      <c r="AA127" s="108"/>
      <c r="AB127" s="108"/>
      <c r="AC127" s="108"/>
      <c r="AD127" s="108"/>
      <c r="AE127" s="108"/>
      <c r="AF127" s="108"/>
      <c r="AG127" s="108"/>
      <c r="AH127" s="108"/>
      <c r="AI127" s="108"/>
      <c r="AJ127" s="108"/>
      <c r="AK127" s="108"/>
      <c r="AL127" s="108"/>
      <c r="AM127" s="108"/>
      <c r="AN127" s="108"/>
      <c r="AO127" s="108"/>
      <c r="AP127" s="108"/>
      <c r="AQ127" s="108"/>
      <c r="AR127" s="108"/>
      <c r="AS127" s="108"/>
      <c r="AT127" s="108"/>
      <c r="AU127" s="108"/>
      <c r="AV127" s="108"/>
      <c r="AW127" s="108"/>
      <c r="AX127" s="108"/>
      <c r="AY127" s="108"/>
      <c r="AZ127" s="108"/>
      <c r="BA127" s="108"/>
      <c r="BB127" s="108"/>
      <c r="BC127" s="108"/>
      <c r="BD127" s="108"/>
      <c r="BE127" s="108"/>
      <c r="BF127" s="108"/>
      <c r="BG127" s="108"/>
      <c r="BH127" s="108"/>
      <c r="BI127" s="108"/>
      <c r="BJ127" s="108"/>
      <c r="BK127" s="108"/>
      <c r="BL127" s="108"/>
      <c r="BM127" s="108"/>
      <c r="BN127" s="108"/>
      <c r="BO127" s="108"/>
      <c r="BP127" s="108"/>
      <c r="BQ127" s="108"/>
      <c r="BR127" s="108"/>
      <c r="BS127" s="108"/>
      <c r="BT127" s="108"/>
      <c r="BU127" s="108"/>
      <c r="BV127" s="108"/>
      <c r="BW127" s="108"/>
      <c r="BX127" s="108"/>
      <c r="BY127" s="108"/>
      <c r="BZ127" s="108"/>
      <c r="CA127" s="108"/>
      <c r="CB127" s="108"/>
      <c r="CC127" s="108"/>
      <c r="CD127" s="108"/>
      <c r="CE127" s="108"/>
      <c r="CF127" s="108"/>
      <c r="CG127" s="108"/>
      <c r="CH127" s="108"/>
      <c r="CI127" s="108"/>
      <c r="CJ127" s="108"/>
      <c r="CK127" s="108"/>
      <c r="CL127" s="108"/>
      <c r="CM127" s="108"/>
      <c r="CN127" s="108"/>
      <c r="CO127" s="108"/>
      <c r="CP127" s="108"/>
      <c r="CQ127" s="108"/>
      <c r="CR127" s="108"/>
      <c r="CS127" s="108"/>
      <c r="CT127" s="108"/>
      <c r="CU127" s="108"/>
      <c r="CV127" s="108"/>
      <c r="CW127" s="108"/>
      <c r="CX127" s="108"/>
      <c r="CY127" s="108"/>
      <c r="CZ127" s="108"/>
      <c r="DA127" s="108"/>
      <c r="DB127" s="108"/>
      <c r="DC127" s="108"/>
      <c r="DD127" s="108"/>
      <c r="DE127" s="108"/>
      <c r="DF127" s="108"/>
      <c r="DG127" s="108"/>
      <c r="DH127" s="108"/>
      <c r="DI127" s="108"/>
      <c r="DJ127" s="108"/>
      <c r="DK127" s="108"/>
      <c r="DL127" s="108"/>
      <c r="DM127" s="108"/>
      <c r="DN127" s="108"/>
      <c r="DO127" s="108"/>
      <c r="DP127" s="108"/>
      <c r="DQ127" s="108"/>
      <c r="DR127" s="108"/>
      <c r="DS127" s="108"/>
      <c r="DT127" s="108"/>
      <c r="DU127" s="108"/>
    </row>
    <row r="128" spans="1:125" s="31" customFormat="1" ht="14.25" customHeight="1" x14ac:dyDescent="0.25">
      <c r="A128" s="110">
        <v>383</v>
      </c>
      <c r="B128" s="110"/>
      <c r="C128" s="111"/>
      <c r="D128" s="111"/>
      <c r="E128" s="125">
        <v>0</v>
      </c>
      <c r="F128" s="126">
        <f t="shared" si="3"/>
        <v>0</v>
      </c>
      <c r="G128" s="113"/>
      <c r="H128" s="113"/>
      <c r="I128" s="570"/>
      <c r="J128" s="473"/>
      <c r="K128" s="126">
        <f t="shared" si="4"/>
        <v>0</v>
      </c>
      <c r="L128" s="136"/>
      <c r="M128" s="246"/>
      <c r="N128" s="136"/>
      <c r="O128" s="264">
        <f t="shared" si="7"/>
        <v>0</v>
      </c>
      <c r="P128" s="258"/>
      <c r="Q128" s="264">
        <f t="shared" si="8"/>
        <v>0</v>
      </c>
      <c r="R128" s="260"/>
      <c r="S128" s="108"/>
      <c r="T128" s="108"/>
      <c r="U128" s="108"/>
      <c r="V128" s="108"/>
      <c r="W128" s="108"/>
      <c r="X128" s="108"/>
      <c r="Y128" s="108"/>
      <c r="Z128" s="108"/>
      <c r="AA128" s="108"/>
      <c r="AB128" s="108"/>
      <c r="AC128" s="108"/>
      <c r="AD128" s="108"/>
      <c r="AE128" s="108"/>
      <c r="AF128" s="108"/>
      <c r="AG128" s="108"/>
      <c r="AH128" s="108"/>
      <c r="AI128" s="108"/>
      <c r="AJ128" s="108"/>
      <c r="AK128" s="108"/>
      <c r="AL128" s="108"/>
      <c r="AM128" s="108"/>
      <c r="AN128" s="108"/>
      <c r="AO128" s="108"/>
      <c r="AP128" s="108"/>
      <c r="AQ128" s="108"/>
      <c r="AR128" s="108"/>
      <c r="AS128" s="108"/>
      <c r="AT128" s="108"/>
      <c r="AU128" s="108"/>
      <c r="AV128" s="108"/>
      <c r="AW128" s="108"/>
      <c r="AX128" s="108"/>
      <c r="AY128" s="108"/>
      <c r="AZ128" s="108"/>
      <c r="BA128" s="108"/>
      <c r="BB128" s="108"/>
      <c r="BC128" s="108"/>
      <c r="BD128" s="108"/>
      <c r="BE128" s="108"/>
      <c r="BF128" s="108"/>
      <c r="BG128" s="108"/>
      <c r="BH128" s="108"/>
      <c r="BI128" s="108"/>
      <c r="BJ128" s="108"/>
      <c r="BK128" s="108"/>
      <c r="BL128" s="108"/>
      <c r="BM128" s="108"/>
      <c r="BN128" s="108"/>
      <c r="BO128" s="108"/>
      <c r="BP128" s="108"/>
      <c r="BQ128" s="108"/>
      <c r="BR128" s="108"/>
      <c r="BS128" s="108"/>
      <c r="BT128" s="108"/>
      <c r="BU128" s="108"/>
      <c r="BV128" s="108"/>
      <c r="BW128" s="108"/>
      <c r="BX128" s="108"/>
      <c r="BY128" s="108"/>
      <c r="BZ128" s="108"/>
      <c r="CA128" s="108"/>
      <c r="CB128" s="108"/>
      <c r="CC128" s="108"/>
      <c r="CD128" s="108"/>
      <c r="CE128" s="108"/>
      <c r="CF128" s="108"/>
      <c r="CG128" s="108"/>
      <c r="CH128" s="108"/>
      <c r="CI128" s="108"/>
      <c r="CJ128" s="108"/>
      <c r="CK128" s="108"/>
      <c r="CL128" s="108"/>
      <c r="CM128" s="108"/>
      <c r="CN128" s="108"/>
      <c r="CO128" s="108"/>
      <c r="CP128" s="108"/>
      <c r="CQ128" s="108"/>
      <c r="CR128" s="108"/>
      <c r="CS128" s="108"/>
      <c r="CT128" s="108"/>
      <c r="CU128" s="108"/>
      <c r="CV128" s="108"/>
      <c r="CW128" s="108"/>
      <c r="CX128" s="108"/>
      <c r="CY128" s="108"/>
      <c r="CZ128" s="108"/>
      <c r="DA128" s="108"/>
      <c r="DB128" s="108"/>
      <c r="DC128" s="108"/>
      <c r="DD128" s="108"/>
      <c r="DE128" s="108"/>
      <c r="DF128" s="108"/>
      <c r="DG128" s="108"/>
      <c r="DH128" s="108"/>
      <c r="DI128" s="108"/>
      <c r="DJ128" s="108"/>
      <c r="DK128" s="108"/>
      <c r="DL128" s="108"/>
      <c r="DM128" s="108"/>
      <c r="DN128" s="108"/>
      <c r="DO128" s="108"/>
      <c r="DP128" s="108"/>
      <c r="DQ128" s="108"/>
      <c r="DR128" s="108"/>
      <c r="DS128" s="108"/>
      <c r="DT128" s="108"/>
      <c r="DU128" s="108"/>
    </row>
    <row r="129" spans="1:125" s="31" customFormat="1" ht="14.25" customHeight="1" x14ac:dyDescent="0.25">
      <c r="A129" s="110">
        <v>384</v>
      </c>
      <c r="B129" s="110"/>
      <c r="C129" s="111"/>
      <c r="D129" s="111"/>
      <c r="E129" s="125">
        <v>0</v>
      </c>
      <c r="F129" s="126">
        <f t="shared" si="3"/>
        <v>0</v>
      </c>
      <c r="G129" s="113"/>
      <c r="H129" s="113"/>
      <c r="I129" s="570"/>
      <c r="J129" s="473"/>
      <c r="K129" s="126">
        <f t="shared" si="4"/>
        <v>0</v>
      </c>
      <c r="L129" s="136"/>
      <c r="M129" s="246"/>
      <c r="N129" s="136"/>
      <c r="O129" s="264">
        <f t="shared" si="7"/>
        <v>0</v>
      </c>
      <c r="P129" s="258"/>
      <c r="Q129" s="264">
        <f t="shared" si="8"/>
        <v>0</v>
      </c>
      <c r="R129" s="260"/>
      <c r="S129" s="108"/>
      <c r="T129" s="108"/>
      <c r="U129" s="108"/>
      <c r="V129" s="108"/>
      <c r="W129" s="108"/>
      <c r="X129" s="108"/>
      <c r="Y129" s="108"/>
      <c r="Z129" s="108"/>
      <c r="AA129" s="108"/>
      <c r="AB129" s="108"/>
      <c r="AC129" s="108"/>
      <c r="AD129" s="108"/>
      <c r="AE129" s="108"/>
      <c r="AF129" s="108"/>
      <c r="AG129" s="108"/>
      <c r="AH129" s="108"/>
      <c r="AI129" s="108"/>
      <c r="AJ129" s="108"/>
      <c r="AK129" s="108"/>
      <c r="AL129" s="108"/>
      <c r="AM129" s="108"/>
      <c r="AN129" s="108"/>
      <c r="AO129" s="108"/>
      <c r="AP129" s="108"/>
      <c r="AQ129" s="108"/>
      <c r="AR129" s="108"/>
      <c r="AS129" s="108"/>
      <c r="AT129" s="108"/>
      <c r="AU129" s="108"/>
      <c r="AV129" s="108"/>
      <c r="AW129" s="108"/>
      <c r="AX129" s="108"/>
      <c r="AY129" s="108"/>
      <c r="AZ129" s="108"/>
      <c r="BA129" s="108"/>
      <c r="BB129" s="108"/>
      <c r="BC129" s="108"/>
      <c r="BD129" s="108"/>
      <c r="BE129" s="108"/>
      <c r="BF129" s="108"/>
      <c r="BG129" s="108"/>
      <c r="BH129" s="108"/>
      <c r="BI129" s="108"/>
      <c r="BJ129" s="108"/>
      <c r="BK129" s="108"/>
      <c r="BL129" s="108"/>
      <c r="BM129" s="108"/>
      <c r="BN129" s="108"/>
      <c r="BO129" s="108"/>
      <c r="BP129" s="108"/>
      <c r="BQ129" s="108"/>
      <c r="BR129" s="108"/>
      <c r="BS129" s="108"/>
      <c r="BT129" s="108"/>
      <c r="BU129" s="108"/>
      <c r="BV129" s="108"/>
      <c r="BW129" s="108"/>
      <c r="BX129" s="108"/>
      <c r="BY129" s="108"/>
      <c r="BZ129" s="108"/>
      <c r="CA129" s="108"/>
      <c r="CB129" s="108"/>
      <c r="CC129" s="108"/>
      <c r="CD129" s="108"/>
      <c r="CE129" s="108"/>
      <c r="CF129" s="108"/>
      <c r="CG129" s="108"/>
      <c r="CH129" s="108"/>
      <c r="CI129" s="108"/>
      <c r="CJ129" s="108"/>
      <c r="CK129" s="108"/>
      <c r="CL129" s="108"/>
      <c r="CM129" s="108"/>
      <c r="CN129" s="108"/>
      <c r="CO129" s="108"/>
      <c r="CP129" s="108"/>
      <c r="CQ129" s="108"/>
      <c r="CR129" s="108"/>
      <c r="CS129" s="108"/>
      <c r="CT129" s="108"/>
      <c r="CU129" s="108"/>
      <c r="CV129" s="108"/>
      <c r="CW129" s="108"/>
      <c r="CX129" s="108"/>
      <c r="CY129" s="108"/>
      <c r="CZ129" s="108"/>
      <c r="DA129" s="108"/>
      <c r="DB129" s="108"/>
      <c r="DC129" s="108"/>
      <c r="DD129" s="108"/>
      <c r="DE129" s="108"/>
      <c r="DF129" s="108"/>
      <c r="DG129" s="108"/>
      <c r="DH129" s="108"/>
      <c r="DI129" s="108"/>
      <c r="DJ129" s="108"/>
      <c r="DK129" s="108"/>
      <c r="DL129" s="108"/>
      <c r="DM129" s="108"/>
      <c r="DN129" s="108"/>
      <c r="DO129" s="108"/>
      <c r="DP129" s="108"/>
      <c r="DQ129" s="108"/>
      <c r="DR129" s="108"/>
      <c r="DS129" s="108"/>
      <c r="DT129" s="108"/>
      <c r="DU129" s="108"/>
    </row>
    <row r="130" spans="1:125" s="31" customFormat="1" ht="14.25" customHeight="1" x14ac:dyDescent="0.25">
      <c r="A130" s="110">
        <v>385</v>
      </c>
      <c r="B130" s="110"/>
      <c r="C130" s="111"/>
      <c r="D130" s="111"/>
      <c r="E130" s="125">
        <v>0</v>
      </c>
      <c r="F130" s="126">
        <f t="shared" si="3"/>
        <v>0</v>
      </c>
      <c r="G130" s="113"/>
      <c r="H130" s="113"/>
      <c r="I130" s="570"/>
      <c r="J130" s="473"/>
      <c r="K130" s="126">
        <f t="shared" si="4"/>
        <v>0</v>
      </c>
      <c r="L130" s="136"/>
      <c r="M130" s="246"/>
      <c r="N130" s="136"/>
      <c r="O130" s="264">
        <f t="shared" si="7"/>
        <v>0</v>
      </c>
      <c r="P130" s="258"/>
      <c r="Q130" s="264">
        <f t="shared" si="8"/>
        <v>0</v>
      </c>
      <c r="R130" s="260"/>
      <c r="S130" s="108"/>
      <c r="T130" s="108"/>
      <c r="U130" s="108"/>
      <c r="V130" s="108"/>
      <c r="W130" s="108"/>
      <c r="X130" s="108"/>
      <c r="Y130" s="108"/>
      <c r="Z130" s="108"/>
      <c r="AA130" s="108"/>
      <c r="AB130" s="108"/>
      <c r="AC130" s="108"/>
      <c r="AD130" s="108"/>
      <c r="AE130" s="108"/>
      <c r="AF130" s="108"/>
      <c r="AG130" s="108"/>
      <c r="AH130" s="108"/>
      <c r="AI130" s="108"/>
      <c r="AJ130" s="108"/>
      <c r="AK130" s="108"/>
      <c r="AL130" s="108"/>
      <c r="AM130" s="108"/>
      <c r="AN130" s="108"/>
      <c r="AO130" s="108"/>
      <c r="AP130" s="108"/>
      <c r="AQ130" s="108"/>
      <c r="AR130" s="108"/>
      <c r="AS130" s="108"/>
      <c r="AT130" s="108"/>
      <c r="AU130" s="108"/>
      <c r="AV130" s="108"/>
      <c r="AW130" s="108"/>
      <c r="AX130" s="108"/>
      <c r="AY130" s="108"/>
      <c r="AZ130" s="108"/>
      <c r="BA130" s="108"/>
      <c r="BB130" s="108"/>
      <c r="BC130" s="108"/>
      <c r="BD130" s="108"/>
      <c r="BE130" s="108"/>
      <c r="BF130" s="108"/>
      <c r="BG130" s="108"/>
      <c r="BH130" s="108"/>
      <c r="BI130" s="108"/>
      <c r="BJ130" s="108"/>
      <c r="BK130" s="108"/>
      <c r="BL130" s="108"/>
      <c r="BM130" s="108"/>
      <c r="BN130" s="108"/>
      <c r="BO130" s="108"/>
      <c r="BP130" s="108"/>
      <c r="BQ130" s="108"/>
      <c r="BR130" s="108"/>
      <c r="BS130" s="108"/>
      <c r="BT130" s="108"/>
      <c r="BU130" s="108"/>
      <c r="BV130" s="108"/>
      <c r="BW130" s="108"/>
      <c r="BX130" s="108"/>
      <c r="BY130" s="108"/>
      <c r="BZ130" s="108"/>
      <c r="CA130" s="108"/>
      <c r="CB130" s="108"/>
      <c r="CC130" s="108"/>
      <c r="CD130" s="108"/>
      <c r="CE130" s="108"/>
      <c r="CF130" s="108"/>
      <c r="CG130" s="108"/>
      <c r="CH130" s="108"/>
      <c r="CI130" s="108"/>
      <c r="CJ130" s="108"/>
      <c r="CK130" s="108"/>
      <c r="CL130" s="108"/>
      <c r="CM130" s="108"/>
      <c r="CN130" s="108"/>
      <c r="CO130" s="108"/>
      <c r="CP130" s="108"/>
      <c r="CQ130" s="108"/>
      <c r="CR130" s="108"/>
      <c r="CS130" s="108"/>
      <c r="CT130" s="108"/>
      <c r="CU130" s="108"/>
      <c r="CV130" s="108"/>
      <c r="CW130" s="108"/>
      <c r="CX130" s="108"/>
      <c r="CY130" s="108"/>
      <c r="CZ130" s="108"/>
      <c r="DA130" s="108"/>
      <c r="DB130" s="108"/>
      <c r="DC130" s="108"/>
      <c r="DD130" s="108"/>
      <c r="DE130" s="108"/>
      <c r="DF130" s="108"/>
      <c r="DG130" s="108"/>
      <c r="DH130" s="108"/>
      <c r="DI130" s="108"/>
      <c r="DJ130" s="108"/>
      <c r="DK130" s="108"/>
      <c r="DL130" s="108"/>
      <c r="DM130" s="108"/>
      <c r="DN130" s="108"/>
      <c r="DO130" s="108"/>
      <c r="DP130" s="108"/>
      <c r="DQ130" s="108"/>
      <c r="DR130" s="108"/>
      <c r="DS130" s="108"/>
      <c r="DT130" s="108"/>
      <c r="DU130" s="108"/>
    </row>
    <row r="131" spans="1:125" s="31" customFormat="1" ht="14.25" customHeight="1" x14ac:dyDescent="0.25">
      <c r="A131" s="110">
        <v>386</v>
      </c>
      <c r="B131" s="110"/>
      <c r="C131" s="111"/>
      <c r="D131" s="111"/>
      <c r="E131" s="125">
        <v>0</v>
      </c>
      <c r="F131" s="126">
        <f t="shared" si="3"/>
        <v>0</v>
      </c>
      <c r="G131" s="113"/>
      <c r="H131" s="113"/>
      <c r="I131" s="570"/>
      <c r="J131" s="473"/>
      <c r="K131" s="126">
        <f t="shared" si="4"/>
        <v>0</v>
      </c>
      <c r="L131" s="136"/>
      <c r="M131" s="246"/>
      <c r="N131" s="136"/>
      <c r="O131" s="264">
        <f t="shared" si="7"/>
        <v>0</v>
      </c>
      <c r="P131" s="258"/>
      <c r="Q131" s="264">
        <f t="shared" si="8"/>
        <v>0</v>
      </c>
      <c r="R131" s="260"/>
      <c r="S131" s="108"/>
      <c r="T131" s="108"/>
      <c r="U131" s="108"/>
      <c r="V131" s="108"/>
      <c r="W131" s="108"/>
      <c r="X131" s="108"/>
      <c r="Y131" s="108"/>
      <c r="Z131" s="108"/>
      <c r="AA131" s="108"/>
      <c r="AB131" s="108"/>
      <c r="AC131" s="108"/>
      <c r="AD131" s="108"/>
      <c r="AE131" s="108"/>
      <c r="AF131" s="108"/>
      <c r="AG131" s="108"/>
      <c r="AH131" s="108"/>
      <c r="AI131" s="108"/>
      <c r="AJ131" s="108"/>
      <c r="AK131" s="108"/>
      <c r="AL131" s="108"/>
      <c r="AM131" s="108"/>
      <c r="AN131" s="108"/>
      <c r="AO131" s="108"/>
      <c r="AP131" s="108"/>
      <c r="AQ131" s="108"/>
      <c r="AR131" s="108"/>
      <c r="AS131" s="108"/>
      <c r="AT131" s="108"/>
      <c r="AU131" s="108"/>
      <c r="AV131" s="108"/>
      <c r="AW131" s="108"/>
      <c r="AX131" s="108"/>
      <c r="AY131" s="108"/>
      <c r="AZ131" s="108"/>
      <c r="BA131" s="108"/>
      <c r="BB131" s="108"/>
      <c r="BC131" s="108"/>
      <c r="BD131" s="108"/>
      <c r="BE131" s="108"/>
      <c r="BF131" s="108"/>
      <c r="BG131" s="108"/>
      <c r="BH131" s="108"/>
      <c r="BI131" s="108"/>
      <c r="BJ131" s="108"/>
      <c r="BK131" s="108"/>
      <c r="BL131" s="108"/>
      <c r="BM131" s="108"/>
      <c r="BN131" s="108"/>
      <c r="BO131" s="108"/>
      <c r="BP131" s="108"/>
      <c r="BQ131" s="108"/>
      <c r="BR131" s="108"/>
      <c r="BS131" s="108"/>
      <c r="BT131" s="108"/>
      <c r="BU131" s="108"/>
      <c r="BV131" s="108"/>
      <c r="BW131" s="108"/>
      <c r="BX131" s="108"/>
      <c r="BY131" s="108"/>
      <c r="BZ131" s="108"/>
      <c r="CA131" s="108"/>
      <c r="CB131" s="108"/>
      <c r="CC131" s="108"/>
      <c r="CD131" s="108"/>
      <c r="CE131" s="108"/>
      <c r="CF131" s="108"/>
      <c r="CG131" s="108"/>
      <c r="CH131" s="108"/>
      <c r="CI131" s="108"/>
      <c r="CJ131" s="108"/>
      <c r="CK131" s="108"/>
      <c r="CL131" s="108"/>
      <c r="CM131" s="108"/>
      <c r="CN131" s="108"/>
      <c r="CO131" s="108"/>
      <c r="CP131" s="108"/>
      <c r="CQ131" s="108"/>
      <c r="CR131" s="108"/>
      <c r="CS131" s="108"/>
      <c r="CT131" s="108"/>
      <c r="CU131" s="108"/>
      <c r="CV131" s="108"/>
      <c r="CW131" s="108"/>
      <c r="CX131" s="108"/>
      <c r="CY131" s="108"/>
      <c r="CZ131" s="108"/>
      <c r="DA131" s="108"/>
      <c r="DB131" s="108"/>
      <c r="DC131" s="108"/>
      <c r="DD131" s="108"/>
      <c r="DE131" s="108"/>
      <c r="DF131" s="108"/>
      <c r="DG131" s="108"/>
      <c r="DH131" s="108"/>
      <c r="DI131" s="108"/>
      <c r="DJ131" s="108"/>
      <c r="DK131" s="108"/>
      <c r="DL131" s="108"/>
      <c r="DM131" s="108"/>
      <c r="DN131" s="108"/>
      <c r="DO131" s="108"/>
      <c r="DP131" s="108"/>
      <c r="DQ131" s="108"/>
      <c r="DR131" s="108"/>
      <c r="DS131" s="108"/>
      <c r="DT131" s="108"/>
      <c r="DU131" s="108"/>
    </row>
    <row r="132" spans="1:125" s="31" customFormat="1" ht="14.25" customHeight="1" x14ac:dyDescent="0.25">
      <c r="A132" s="110">
        <v>387</v>
      </c>
      <c r="B132" s="110"/>
      <c r="C132" s="111"/>
      <c r="D132" s="111"/>
      <c r="E132" s="125">
        <v>0</v>
      </c>
      <c r="F132" s="126">
        <f t="shared" si="3"/>
        <v>0</v>
      </c>
      <c r="G132" s="113"/>
      <c r="H132" s="113"/>
      <c r="I132" s="570"/>
      <c r="J132" s="473"/>
      <c r="K132" s="126">
        <f t="shared" si="4"/>
        <v>0</v>
      </c>
      <c r="L132" s="136"/>
      <c r="M132" s="246"/>
      <c r="N132" s="136"/>
      <c r="O132" s="264">
        <f t="shared" si="7"/>
        <v>0</v>
      </c>
      <c r="P132" s="258"/>
      <c r="Q132" s="264">
        <f t="shared" si="8"/>
        <v>0</v>
      </c>
      <c r="R132" s="260"/>
      <c r="S132" s="108"/>
      <c r="T132" s="108"/>
      <c r="U132" s="108"/>
      <c r="V132" s="108"/>
      <c r="W132" s="108"/>
      <c r="X132" s="108"/>
      <c r="Y132" s="108"/>
      <c r="Z132" s="108"/>
      <c r="AA132" s="108"/>
      <c r="AB132" s="108"/>
      <c r="AC132" s="108"/>
      <c r="AD132" s="108"/>
      <c r="AE132" s="108"/>
      <c r="AF132" s="108"/>
      <c r="AG132" s="108"/>
      <c r="AH132" s="108"/>
      <c r="AI132" s="108"/>
      <c r="AJ132" s="108"/>
      <c r="AK132" s="108"/>
      <c r="AL132" s="108"/>
      <c r="AM132" s="108"/>
      <c r="AN132" s="108"/>
      <c r="AO132" s="108"/>
      <c r="AP132" s="108"/>
      <c r="AQ132" s="108"/>
      <c r="AR132" s="108"/>
      <c r="AS132" s="108"/>
      <c r="AT132" s="108"/>
      <c r="AU132" s="108"/>
      <c r="AV132" s="108"/>
      <c r="AW132" s="108"/>
      <c r="AX132" s="108"/>
      <c r="AY132" s="108"/>
      <c r="AZ132" s="108"/>
      <c r="BA132" s="108"/>
      <c r="BB132" s="108"/>
      <c r="BC132" s="108"/>
      <c r="BD132" s="108"/>
      <c r="BE132" s="108"/>
      <c r="BF132" s="108"/>
      <c r="BG132" s="108"/>
      <c r="BH132" s="108"/>
      <c r="BI132" s="108"/>
      <c r="BJ132" s="108"/>
      <c r="BK132" s="108"/>
      <c r="BL132" s="108"/>
      <c r="BM132" s="108"/>
      <c r="BN132" s="108"/>
      <c r="BO132" s="108"/>
      <c r="BP132" s="108"/>
      <c r="BQ132" s="108"/>
      <c r="BR132" s="108"/>
      <c r="BS132" s="108"/>
      <c r="BT132" s="108"/>
      <c r="BU132" s="108"/>
      <c r="BV132" s="108"/>
      <c r="BW132" s="108"/>
      <c r="BX132" s="108"/>
      <c r="BY132" s="108"/>
      <c r="BZ132" s="108"/>
      <c r="CA132" s="108"/>
      <c r="CB132" s="108"/>
      <c r="CC132" s="108"/>
      <c r="CD132" s="108"/>
      <c r="CE132" s="108"/>
      <c r="CF132" s="108"/>
      <c r="CG132" s="108"/>
      <c r="CH132" s="108"/>
      <c r="CI132" s="108"/>
      <c r="CJ132" s="108"/>
      <c r="CK132" s="108"/>
      <c r="CL132" s="108"/>
      <c r="CM132" s="108"/>
      <c r="CN132" s="108"/>
      <c r="CO132" s="108"/>
      <c r="CP132" s="108"/>
      <c r="CQ132" s="108"/>
      <c r="CR132" s="108"/>
      <c r="CS132" s="108"/>
      <c r="CT132" s="108"/>
      <c r="CU132" s="108"/>
      <c r="CV132" s="108"/>
      <c r="CW132" s="108"/>
      <c r="CX132" s="108"/>
      <c r="CY132" s="108"/>
      <c r="CZ132" s="108"/>
      <c r="DA132" s="108"/>
      <c r="DB132" s="108"/>
      <c r="DC132" s="108"/>
      <c r="DD132" s="108"/>
      <c r="DE132" s="108"/>
      <c r="DF132" s="108"/>
      <c r="DG132" s="108"/>
      <c r="DH132" s="108"/>
      <c r="DI132" s="108"/>
      <c r="DJ132" s="108"/>
      <c r="DK132" s="108"/>
      <c r="DL132" s="108"/>
      <c r="DM132" s="108"/>
      <c r="DN132" s="108"/>
      <c r="DO132" s="108"/>
      <c r="DP132" s="108"/>
      <c r="DQ132" s="108"/>
      <c r="DR132" s="108"/>
      <c r="DS132" s="108"/>
      <c r="DT132" s="108"/>
      <c r="DU132" s="108"/>
    </row>
    <row r="133" spans="1:125" s="31" customFormat="1" ht="14.25" customHeight="1" x14ac:dyDescent="0.25">
      <c r="A133" s="110">
        <v>388</v>
      </c>
      <c r="B133" s="110"/>
      <c r="C133" s="111"/>
      <c r="D133" s="111"/>
      <c r="E133" s="125">
        <v>0</v>
      </c>
      <c r="F133" s="126">
        <f t="shared" si="3"/>
        <v>0</v>
      </c>
      <c r="G133" s="113"/>
      <c r="H133" s="113"/>
      <c r="I133" s="570"/>
      <c r="J133" s="473"/>
      <c r="K133" s="126">
        <f t="shared" si="4"/>
        <v>0</v>
      </c>
      <c r="L133" s="136"/>
      <c r="M133" s="246"/>
      <c r="N133" s="136"/>
      <c r="O133" s="264">
        <f t="shared" si="7"/>
        <v>0</v>
      </c>
      <c r="P133" s="258"/>
      <c r="Q133" s="264">
        <f t="shared" si="8"/>
        <v>0</v>
      </c>
      <c r="R133" s="260"/>
      <c r="S133" s="108"/>
      <c r="T133" s="108"/>
      <c r="U133" s="108"/>
      <c r="V133" s="108"/>
      <c r="W133" s="108"/>
      <c r="X133" s="108"/>
      <c r="Y133" s="108"/>
      <c r="Z133" s="108"/>
      <c r="AA133" s="108"/>
      <c r="AB133" s="108"/>
      <c r="AC133" s="108"/>
      <c r="AD133" s="108"/>
      <c r="AE133" s="108"/>
      <c r="AF133" s="108"/>
      <c r="AG133" s="108"/>
      <c r="AH133" s="108"/>
      <c r="AI133" s="108"/>
      <c r="AJ133" s="108"/>
      <c r="AK133" s="108"/>
      <c r="AL133" s="108"/>
      <c r="AM133" s="108"/>
      <c r="AN133" s="108"/>
      <c r="AO133" s="108"/>
      <c r="AP133" s="108"/>
      <c r="AQ133" s="108"/>
      <c r="AR133" s="108"/>
      <c r="AS133" s="108"/>
      <c r="AT133" s="108"/>
      <c r="AU133" s="108"/>
      <c r="AV133" s="108"/>
      <c r="AW133" s="108"/>
      <c r="AX133" s="108"/>
      <c r="AY133" s="108"/>
      <c r="AZ133" s="108"/>
      <c r="BA133" s="108"/>
      <c r="BB133" s="108"/>
      <c r="BC133" s="108"/>
      <c r="BD133" s="108"/>
      <c r="BE133" s="108"/>
      <c r="BF133" s="108"/>
      <c r="BG133" s="108"/>
      <c r="BH133" s="108"/>
      <c r="BI133" s="108"/>
      <c r="BJ133" s="108"/>
      <c r="BK133" s="108"/>
      <c r="BL133" s="108"/>
      <c r="BM133" s="108"/>
      <c r="BN133" s="108"/>
      <c r="BO133" s="108"/>
      <c r="BP133" s="108"/>
      <c r="BQ133" s="108"/>
      <c r="BR133" s="108"/>
      <c r="BS133" s="108"/>
      <c r="BT133" s="108"/>
      <c r="BU133" s="108"/>
      <c r="BV133" s="108"/>
      <c r="BW133" s="108"/>
      <c r="BX133" s="108"/>
      <c r="BY133" s="108"/>
      <c r="BZ133" s="108"/>
      <c r="CA133" s="108"/>
      <c r="CB133" s="108"/>
      <c r="CC133" s="108"/>
      <c r="CD133" s="108"/>
      <c r="CE133" s="108"/>
      <c r="CF133" s="108"/>
      <c r="CG133" s="108"/>
      <c r="CH133" s="108"/>
      <c r="CI133" s="108"/>
      <c r="CJ133" s="108"/>
      <c r="CK133" s="108"/>
      <c r="CL133" s="108"/>
      <c r="CM133" s="108"/>
      <c r="CN133" s="108"/>
      <c r="CO133" s="108"/>
      <c r="CP133" s="108"/>
      <c r="CQ133" s="108"/>
      <c r="CR133" s="108"/>
      <c r="CS133" s="108"/>
      <c r="CT133" s="108"/>
      <c r="CU133" s="108"/>
      <c r="CV133" s="108"/>
      <c r="CW133" s="108"/>
      <c r="CX133" s="108"/>
      <c r="CY133" s="108"/>
      <c r="CZ133" s="108"/>
      <c r="DA133" s="108"/>
      <c r="DB133" s="108"/>
      <c r="DC133" s="108"/>
      <c r="DD133" s="108"/>
      <c r="DE133" s="108"/>
      <c r="DF133" s="108"/>
      <c r="DG133" s="108"/>
      <c r="DH133" s="108"/>
      <c r="DI133" s="108"/>
      <c r="DJ133" s="108"/>
      <c r="DK133" s="108"/>
      <c r="DL133" s="108"/>
      <c r="DM133" s="108"/>
      <c r="DN133" s="108"/>
      <c r="DO133" s="108"/>
      <c r="DP133" s="108"/>
      <c r="DQ133" s="108"/>
      <c r="DR133" s="108"/>
      <c r="DS133" s="108"/>
      <c r="DT133" s="108"/>
      <c r="DU133" s="108"/>
    </row>
    <row r="134" spans="1:125" s="31" customFormat="1" ht="14.25" customHeight="1" x14ac:dyDescent="0.25">
      <c r="A134" s="110">
        <v>389</v>
      </c>
      <c r="B134" s="110"/>
      <c r="C134" s="111"/>
      <c r="D134" s="111"/>
      <c r="E134" s="125">
        <v>0</v>
      </c>
      <c r="F134" s="126">
        <f t="shared" si="3"/>
        <v>0</v>
      </c>
      <c r="G134" s="113"/>
      <c r="H134" s="113"/>
      <c r="I134" s="570"/>
      <c r="J134" s="473"/>
      <c r="K134" s="126">
        <f t="shared" si="4"/>
        <v>0</v>
      </c>
      <c r="L134" s="136"/>
      <c r="M134" s="246"/>
      <c r="N134" s="136"/>
      <c r="O134" s="264">
        <f t="shared" si="7"/>
        <v>0</v>
      </c>
      <c r="P134" s="258"/>
      <c r="Q134" s="264">
        <f t="shared" si="8"/>
        <v>0</v>
      </c>
      <c r="R134" s="260"/>
      <c r="S134" s="108"/>
      <c r="T134" s="108"/>
      <c r="U134" s="108"/>
      <c r="V134" s="108"/>
      <c r="W134" s="108"/>
      <c r="X134" s="108"/>
      <c r="Y134" s="108"/>
      <c r="Z134" s="108"/>
      <c r="AA134" s="108"/>
      <c r="AB134" s="108"/>
      <c r="AC134" s="108"/>
      <c r="AD134" s="108"/>
      <c r="AE134" s="108"/>
      <c r="AF134" s="108"/>
      <c r="AG134" s="108"/>
      <c r="AH134" s="108"/>
      <c r="AI134" s="108"/>
      <c r="AJ134" s="108"/>
      <c r="AK134" s="108"/>
      <c r="AL134" s="108"/>
      <c r="AM134" s="108"/>
      <c r="AN134" s="108"/>
      <c r="AO134" s="108"/>
      <c r="AP134" s="108"/>
      <c r="AQ134" s="108"/>
      <c r="AR134" s="108"/>
      <c r="AS134" s="108"/>
      <c r="AT134" s="108"/>
      <c r="AU134" s="108"/>
      <c r="AV134" s="108"/>
      <c r="AW134" s="108"/>
      <c r="AX134" s="108"/>
      <c r="AY134" s="108"/>
      <c r="AZ134" s="108"/>
      <c r="BA134" s="108"/>
      <c r="BB134" s="108"/>
      <c r="BC134" s="108"/>
      <c r="BD134" s="108"/>
      <c r="BE134" s="108"/>
      <c r="BF134" s="108"/>
      <c r="BG134" s="108"/>
      <c r="BH134" s="108"/>
      <c r="BI134" s="108"/>
      <c r="BJ134" s="108"/>
      <c r="BK134" s="108"/>
      <c r="BL134" s="108"/>
      <c r="BM134" s="108"/>
      <c r="BN134" s="108"/>
      <c r="BO134" s="108"/>
      <c r="BP134" s="108"/>
      <c r="BQ134" s="108"/>
      <c r="BR134" s="108"/>
      <c r="BS134" s="108"/>
      <c r="BT134" s="108"/>
      <c r="BU134" s="108"/>
      <c r="BV134" s="108"/>
      <c r="BW134" s="108"/>
      <c r="BX134" s="108"/>
      <c r="BY134" s="108"/>
      <c r="BZ134" s="108"/>
      <c r="CA134" s="108"/>
      <c r="CB134" s="108"/>
      <c r="CC134" s="108"/>
      <c r="CD134" s="108"/>
      <c r="CE134" s="108"/>
      <c r="CF134" s="108"/>
      <c r="CG134" s="108"/>
      <c r="CH134" s="108"/>
      <c r="CI134" s="108"/>
      <c r="CJ134" s="108"/>
      <c r="CK134" s="108"/>
      <c r="CL134" s="108"/>
      <c r="CM134" s="108"/>
      <c r="CN134" s="108"/>
      <c r="CO134" s="108"/>
      <c r="CP134" s="108"/>
      <c r="CQ134" s="108"/>
      <c r="CR134" s="108"/>
      <c r="CS134" s="108"/>
      <c r="CT134" s="108"/>
      <c r="CU134" s="108"/>
      <c r="CV134" s="108"/>
      <c r="CW134" s="108"/>
      <c r="CX134" s="108"/>
      <c r="CY134" s="108"/>
      <c r="CZ134" s="108"/>
      <c r="DA134" s="108"/>
      <c r="DB134" s="108"/>
      <c r="DC134" s="108"/>
      <c r="DD134" s="108"/>
      <c r="DE134" s="108"/>
      <c r="DF134" s="108"/>
      <c r="DG134" s="108"/>
      <c r="DH134" s="108"/>
      <c r="DI134" s="108"/>
      <c r="DJ134" s="108"/>
      <c r="DK134" s="108"/>
      <c r="DL134" s="108"/>
      <c r="DM134" s="108"/>
      <c r="DN134" s="108"/>
      <c r="DO134" s="108"/>
      <c r="DP134" s="108"/>
      <c r="DQ134" s="108"/>
      <c r="DR134" s="108"/>
      <c r="DS134" s="108"/>
      <c r="DT134" s="108"/>
      <c r="DU134" s="108"/>
    </row>
    <row r="135" spans="1:125" s="31" customFormat="1" ht="14.25" customHeight="1" x14ac:dyDescent="0.25">
      <c r="A135" s="110">
        <v>390</v>
      </c>
      <c r="B135" s="110"/>
      <c r="C135" s="111"/>
      <c r="D135" s="111"/>
      <c r="E135" s="125">
        <v>0</v>
      </c>
      <c r="F135" s="126">
        <f t="shared" si="3"/>
        <v>0</v>
      </c>
      <c r="G135" s="113"/>
      <c r="H135" s="113"/>
      <c r="I135" s="570"/>
      <c r="J135" s="473"/>
      <c r="K135" s="126">
        <f t="shared" si="4"/>
        <v>0</v>
      </c>
      <c r="L135" s="136"/>
      <c r="M135" s="246"/>
      <c r="N135" s="136"/>
      <c r="O135" s="264">
        <f t="shared" si="7"/>
        <v>0</v>
      </c>
      <c r="P135" s="258"/>
      <c r="Q135" s="264">
        <f t="shared" si="8"/>
        <v>0</v>
      </c>
      <c r="R135" s="260"/>
      <c r="S135" s="108"/>
      <c r="T135" s="108"/>
      <c r="U135" s="108"/>
      <c r="V135" s="108"/>
      <c r="W135" s="108"/>
      <c r="X135" s="108"/>
      <c r="Y135" s="108"/>
      <c r="Z135" s="108"/>
      <c r="AA135" s="108"/>
      <c r="AB135" s="108"/>
      <c r="AC135" s="108"/>
      <c r="AD135" s="108"/>
      <c r="AE135" s="108"/>
      <c r="AF135" s="108"/>
      <c r="AG135" s="108"/>
      <c r="AH135" s="108"/>
      <c r="AI135" s="108"/>
      <c r="AJ135" s="108"/>
      <c r="AK135" s="108"/>
      <c r="AL135" s="108"/>
      <c r="AM135" s="108"/>
      <c r="AN135" s="108"/>
      <c r="AO135" s="108"/>
      <c r="AP135" s="108"/>
      <c r="AQ135" s="108"/>
      <c r="AR135" s="108"/>
      <c r="AS135" s="108"/>
      <c r="AT135" s="108"/>
      <c r="AU135" s="108"/>
      <c r="AV135" s="108"/>
      <c r="AW135" s="108"/>
      <c r="AX135" s="108"/>
      <c r="AY135" s="108"/>
      <c r="AZ135" s="108"/>
      <c r="BA135" s="108"/>
      <c r="BB135" s="108"/>
      <c r="BC135" s="108"/>
      <c r="BD135" s="108"/>
      <c r="BE135" s="108"/>
      <c r="BF135" s="108"/>
      <c r="BG135" s="108"/>
      <c r="BH135" s="108"/>
      <c r="BI135" s="108"/>
      <c r="BJ135" s="108"/>
      <c r="BK135" s="108"/>
      <c r="BL135" s="108"/>
      <c r="BM135" s="108"/>
      <c r="BN135" s="108"/>
      <c r="BO135" s="108"/>
      <c r="BP135" s="108"/>
      <c r="BQ135" s="108"/>
      <c r="BR135" s="108"/>
      <c r="BS135" s="108"/>
      <c r="BT135" s="108"/>
      <c r="BU135" s="108"/>
      <c r="BV135" s="108"/>
      <c r="BW135" s="108"/>
      <c r="BX135" s="108"/>
      <c r="BY135" s="108"/>
      <c r="BZ135" s="108"/>
      <c r="CA135" s="108"/>
      <c r="CB135" s="108"/>
      <c r="CC135" s="108"/>
      <c r="CD135" s="108"/>
      <c r="CE135" s="108"/>
      <c r="CF135" s="108"/>
      <c r="CG135" s="108"/>
      <c r="CH135" s="108"/>
      <c r="CI135" s="108"/>
      <c r="CJ135" s="108"/>
      <c r="CK135" s="108"/>
      <c r="CL135" s="108"/>
      <c r="CM135" s="108"/>
      <c r="CN135" s="108"/>
      <c r="CO135" s="108"/>
      <c r="CP135" s="108"/>
      <c r="CQ135" s="108"/>
      <c r="CR135" s="108"/>
      <c r="CS135" s="108"/>
      <c r="CT135" s="108"/>
      <c r="CU135" s="108"/>
      <c r="CV135" s="108"/>
      <c r="CW135" s="108"/>
      <c r="CX135" s="108"/>
      <c r="CY135" s="108"/>
      <c r="CZ135" s="108"/>
      <c r="DA135" s="108"/>
      <c r="DB135" s="108"/>
      <c r="DC135" s="108"/>
      <c r="DD135" s="108"/>
      <c r="DE135" s="108"/>
      <c r="DF135" s="108"/>
      <c r="DG135" s="108"/>
      <c r="DH135" s="108"/>
      <c r="DI135" s="108"/>
      <c r="DJ135" s="108"/>
      <c r="DK135" s="108"/>
      <c r="DL135" s="108"/>
      <c r="DM135" s="108"/>
      <c r="DN135" s="108"/>
      <c r="DO135" s="108"/>
      <c r="DP135" s="108"/>
      <c r="DQ135" s="108"/>
      <c r="DR135" s="108"/>
      <c r="DS135" s="108"/>
      <c r="DT135" s="108"/>
      <c r="DU135" s="108"/>
    </row>
    <row r="136" spans="1:125" s="31" customFormat="1" ht="14.25" customHeight="1" x14ac:dyDescent="0.25">
      <c r="A136" s="110">
        <v>391</v>
      </c>
      <c r="B136" s="110"/>
      <c r="C136" s="111"/>
      <c r="D136" s="111"/>
      <c r="E136" s="125">
        <v>0</v>
      </c>
      <c r="F136" s="126">
        <f t="shared" si="3"/>
        <v>0</v>
      </c>
      <c r="G136" s="113"/>
      <c r="H136" s="113"/>
      <c r="I136" s="570"/>
      <c r="J136" s="473"/>
      <c r="K136" s="126">
        <f t="shared" si="4"/>
        <v>0</v>
      </c>
      <c r="L136" s="136"/>
      <c r="M136" s="246"/>
      <c r="N136" s="136"/>
      <c r="O136" s="264">
        <f t="shared" si="7"/>
        <v>0</v>
      </c>
      <c r="P136" s="258"/>
      <c r="Q136" s="264">
        <f t="shared" si="8"/>
        <v>0</v>
      </c>
      <c r="R136" s="260"/>
      <c r="S136" s="108"/>
      <c r="T136" s="108"/>
      <c r="U136" s="108"/>
      <c r="V136" s="108"/>
      <c r="W136" s="108"/>
      <c r="X136" s="108"/>
      <c r="Y136" s="108"/>
      <c r="Z136" s="108"/>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08"/>
      <c r="BI136" s="108"/>
      <c r="BJ136" s="108"/>
      <c r="BK136" s="108"/>
      <c r="BL136" s="108"/>
      <c r="BM136" s="108"/>
      <c r="BN136" s="108"/>
      <c r="BO136" s="108"/>
      <c r="BP136" s="108"/>
      <c r="BQ136" s="108"/>
      <c r="BR136" s="108"/>
      <c r="BS136" s="108"/>
      <c r="BT136" s="108"/>
      <c r="BU136" s="108"/>
      <c r="BV136" s="108"/>
      <c r="BW136" s="108"/>
      <c r="BX136" s="108"/>
      <c r="BY136" s="108"/>
      <c r="BZ136" s="108"/>
      <c r="CA136" s="108"/>
      <c r="CB136" s="108"/>
      <c r="CC136" s="108"/>
      <c r="CD136" s="108"/>
      <c r="CE136" s="108"/>
      <c r="CF136" s="108"/>
      <c r="CG136" s="108"/>
      <c r="CH136" s="108"/>
      <c r="CI136" s="108"/>
      <c r="CJ136" s="108"/>
      <c r="CK136" s="108"/>
      <c r="CL136" s="108"/>
      <c r="CM136" s="108"/>
      <c r="CN136" s="108"/>
      <c r="CO136" s="108"/>
      <c r="CP136" s="108"/>
      <c r="CQ136" s="108"/>
      <c r="CR136" s="108"/>
      <c r="CS136" s="108"/>
      <c r="CT136" s="108"/>
      <c r="CU136" s="108"/>
      <c r="CV136" s="108"/>
      <c r="CW136" s="108"/>
      <c r="CX136" s="108"/>
      <c r="CY136" s="108"/>
      <c r="CZ136" s="108"/>
      <c r="DA136" s="108"/>
      <c r="DB136" s="108"/>
      <c r="DC136" s="108"/>
      <c r="DD136" s="108"/>
      <c r="DE136" s="108"/>
      <c r="DF136" s="108"/>
      <c r="DG136" s="108"/>
      <c r="DH136" s="108"/>
      <c r="DI136" s="108"/>
      <c r="DJ136" s="108"/>
      <c r="DK136" s="108"/>
      <c r="DL136" s="108"/>
      <c r="DM136" s="108"/>
      <c r="DN136" s="108"/>
      <c r="DO136" s="108"/>
      <c r="DP136" s="108"/>
      <c r="DQ136" s="108"/>
      <c r="DR136" s="108"/>
      <c r="DS136" s="108"/>
      <c r="DT136" s="108"/>
      <c r="DU136" s="108"/>
    </row>
    <row r="137" spans="1:125" s="31" customFormat="1" ht="14.25" customHeight="1" x14ac:dyDescent="0.25">
      <c r="A137" s="110">
        <v>392</v>
      </c>
      <c r="B137" s="110"/>
      <c r="C137" s="111"/>
      <c r="D137" s="111"/>
      <c r="E137" s="125">
        <v>0</v>
      </c>
      <c r="F137" s="126">
        <f t="shared" si="3"/>
        <v>0</v>
      </c>
      <c r="G137" s="113"/>
      <c r="H137" s="113"/>
      <c r="I137" s="570"/>
      <c r="J137" s="473"/>
      <c r="K137" s="126">
        <f t="shared" si="4"/>
        <v>0</v>
      </c>
      <c r="L137" s="136"/>
      <c r="M137" s="246"/>
      <c r="N137" s="136"/>
      <c r="O137" s="264">
        <f t="shared" si="7"/>
        <v>0</v>
      </c>
      <c r="P137" s="258"/>
      <c r="Q137" s="264">
        <f t="shared" si="8"/>
        <v>0</v>
      </c>
      <c r="R137" s="260"/>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08"/>
      <c r="BI137" s="108"/>
      <c r="BJ137" s="108"/>
      <c r="BK137" s="108"/>
      <c r="BL137" s="108"/>
      <c r="BM137" s="108"/>
      <c r="BN137" s="108"/>
      <c r="BO137" s="108"/>
      <c r="BP137" s="108"/>
      <c r="BQ137" s="108"/>
      <c r="BR137" s="108"/>
      <c r="BS137" s="108"/>
      <c r="BT137" s="108"/>
      <c r="BU137" s="108"/>
      <c r="BV137" s="108"/>
      <c r="BW137" s="108"/>
      <c r="BX137" s="108"/>
      <c r="BY137" s="108"/>
      <c r="BZ137" s="108"/>
      <c r="CA137" s="108"/>
      <c r="CB137" s="108"/>
      <c r="CC137" s="108"/>
      <c r="CD137" s="108"/>
      <c r="CE137" s="108"/>
      <c r="CF137" s="108"/>
      <c r="CG137" s="108"/>
      <c r="CH137" s="108"/>
      <c r="CI137" s="108"/>
      <c r="CJ137" s="108"/>
      <c r="CK137" s="108"/>
      <c r="CL137" s="108"/>
      <c r="CM137" s="108"/>
      <c r="CN137" s="108"/>
      <c r="CO137" s="108"/>
      <c r="CP137" s="108"/>
      <c r="CQ137" s="108"/>
      <c r="CR137" s="108"/>
      <c r="CS137" s="108"/>
      <c r="CT137" s="108"/>
      <c r="CU137" s="108"/>
      <c r="CV137" s="108"/>
      <c r="CW137" s="108"/>
      <c r="CX137" s="108"/>
      <c r="CY137" s="108"/>
      <c r="CZ137" s="108"/>
      <c r="DA137" s="108"/>
      <c r="DB137" s="108"/>
      <c r="DC137" s="108"/>
      <c r="DD137" s="108"/>
      <c r="DE137" s="108"/>
      <c r="DF137" s="108"/>
      <c r="DG137" s="108"/>
      <c r="DH137" s="108"/>
      <c r="DI137" s="108"/>
      <c r="DJ137" s="108"/>
      <c r="DK137" s="108"/>
      <c r="DL137" s="108"/>
      <c r="DM137" s="108"/>
      <c r="DN137" s="108"/>
      <c r="DO137" s="108"/>
      <c r="DP137" s="108"/>
      <c r="DQ137" s="108"/>
      <c r="DR137" s="108"/>
      <c r="DS137" s="108"/>
      <c r="DT137" s="108"/>
      <c r="DU137" s="108"/>
    </row>
    <row r="138" spans="1:125" s="31" customFormat="1" ht="14.25" customHeight="1" x14ac:dyDescent="0.25">
      <c r="A138" s="110">
        <v>393</v>
      </c>
      <c r="B138" s="110"/>
      <c r="C138" s="111"/>
      <c r="D138" s="111"/>
      <c r="E138" s="125">
        <v>0</v>
      </c>
      <c r="F138" s="126">
        <f t="shared" si="3"/>
        <v>0</v>
      </c>
      <c r="G138" s="113"/>
      <c r="H138" s="113"/>
      <c r="I138" s="570"/>
      <c r="J138" s="473"/>
      <c r="K138" s="126">
        <f t="shared" si="4"/>
        <v>0</v>
      </c>
      <c r="L138" s="136"/>
      <c r="M138" s="246"/>
      <c r="N138" s="136"/>
      <c r="O138" s="264">
        <f t="shared" si="7"/>
        <v>0</v>
      </c>
      <c r="P138" s="258"/>
      <c r="Q138" s="264">
        <f t="shared" si="8"/>
        <v>0</v>
      </c>
      <c r="R138" s="260"/>
      <c r="S138" s="108"/>
      <c r="T138" s="108"/>
      <c r="U138" s="108"/>
      <c r="V138" s="108"/>
      <c r="W138" s="108"/>
      <c r="X138" s="108"/>
      <c r="Y138" s="108"/>
      <c r="Z138" s="108"/>
      <c r="AA138" s="108"/>
      <c r="AB138" s="108"/>
      <c r="AC138" s="108"/>
      <c r="AD138" s="108"/>
      <c r="AE138" s="108"/>
      <c r="AF138" s="108"/>
      <c r="AG138" s="108"/>
      <c r="AH138" s="108"/>
      <c r="AI138" s="108"/>
      <c r="AJ138" s="108"/>
      <c r="AK138" s="108"/>
      <c r="AL138" s="108"/>
      <c r="AM138" s="108"/>
      <c r="AN138" s="108"/>
      <c r="AO138" s="108"/>
      <c r="AP138" s="108"/>
      <c r="AQ138" s="108"/>
      <c r="AR138" s="108"/>
      <c r="AS138" s="108"/>
      <c r="AT138" s="108"/>
      <c r="AU138" s="108"/>
      <c r="AV138" s="108"/>
      <c r="AW138" s="108"/>
      <c r="AX138" s="108"/>
      <c r="AY138" s="108"/>
      <c r="AZ138" s="108"/>
      <c r="BA138" s="108"/>
      <c r="BB138" s="108"/>
      <c r="BC138" s="108"/>
      <c r="BD138" s="108"/>
      <c r="BE138" s="108"/>
      <c r="BF138" s="108"/>
      <c r="BG138" s="108"/>
      <c r="BH138" s="108"/>
      <c r="BI138" s="108"/>
      <c r="BJ138" s="108"/>
      <c r="BK138" s="108"/>
      <c r="BL138" s="108"/>
      <c r="BM138" s="108"/>
      <c r="BN138" s="108"/>
      <c r="BO138" s="108"/>
      <c r="BP138" s="108"/>
      <c r="BQ138" s="108"/>
      <c r="BR138" s="108"/>
      <c r="BS138" s="108"/>
      <c r="BT138" s="108"/>
      <c r="BU138" s="108"/>
      <c r="BV138" s="108"/>
      <c r="BW138" s="108"/>
      <c r="BX138" s="108"/>
      <c r="BY138" s="108"/>
      <c r="BZ138" s="108"/>
      <c r="CA138" s="108"/>
      <c r="CB138" s="108"/>
      <c r="CC138" s="108"/>
      <c r="CD138" s="108"/>
      <c r="CE138" s="108"/>
      <c r="CF138" s="108"/>
      <c r="CG138" s="108"/>
      <c r="CH138" s="108"/>
      <c r="CI138" s="108"/>
      <c r="CJ138" s="108"/>
      <c r="CK138" s="108"/>
      <c r="CL138" s="108"/>
      <c r="CM138" s="108"/>
      <c r="CN138" s="108"/>
      <c r="CO138" s="108"/>
      <c r="CP138" s="108"/>
      <c r="CQ138" s="108"/>
      <c r="CR138" s="108"/>
      <c r="CS138" s="108"/>
      <c r="CT138" s="108"/>
      <c r="CU138" s="108"/>
      <c r="CV138" s="108"/>
      <c r="CW138" s="108"/>
      <c r="CX138" s="108"/>
      <c r="CY138" s="108"/>
      <c r="CZ138" s="108"/>
      <c r="DA138" s="108"/>
      <c r="DB138" s="108"/>
      <c r="DC138" s="108"/>
      <c r="DD138" s="108"/>
      <c r="DE138" s="108"/>
      <c r="DF138" s="108"/>
      <c r="DG138" s="108"/>
      <c r="DH138" s="108"/>
      <c r="DI138" s="108"/>
      <c r="DJ138" s="108"/>
      <c r="DK138" s="108"/>
      <c r="DL138" s="108"/>
      <c r="DM138" s="108"/>
      <c r="DN138" s="108"/>
      <c r="DO138" s="108"/>
      <c r="DP138" s="108"/>
      <c r="DQ138" s="108"/>
      <c r="DR138" s="108"/>
      <c r="DS138" s="108"/>
      <c r="DT138" s="108"/>
      <c r="DU138" s="108"/>
    </row>
    <row r="139" spans="1:125" s="31" customFormat="1" ht="14.25" customHeight="1" x14ac:dyDescent="0.25">
      <c r="A139" s="110">
        <v>394</v>
      </c>
      <c r="B139" s="110"/>
      <c r="C139" s="111"/>
      <c r="D139" s="111"/>
      <c r="E139" s="125">
        <v>0</v>
      </c>
      <c r="F139" s="126">
        <f t="shared" si="3"/>
        <v>0</v>
      </c>
      <c r="G139" s="113"/>
      <c r="H139" s="113"/>
      <c r="I139" s="570"/>
      <c r="J139" s="473"/>
      <c r="K139" s="126">
        <f t="shared" si="4"/>
        <v>0</v>
      </c>
      <c r="L139" s="136"/>
      <c r="M139" s="246"/>
      <c r="N139" s="136"/>
      <c r="O139" s="264">
        <f t="shared" si="7"/>
        <v>0</v>
      </c>
      <c r="P139" s="258"/>
      <c r="Q139" s="264">
        <f t="shared" si="8"/>
        <v>0</v>
      </c>
      <c r="R139" s="260"/>
      <c r="S139" s="108"/>
      <c r="T139" s="108"/>
      <c r="U139" s="108"/>
      <c r="V139" s="108"/>
      <c r="W139" s="108"/>
      <c r="X139" s="108"/>
      <c r="Y139" s="108"/>
      <c r="Z139" s="108"/>
      <c r="AA139" s="108"/>
      <c r="AB139" s="108"/>
      <c r="AC139" s="108"/>
      <c r="AD139" s="108"/>
      <c r="AE139" s="108"/>
      <c r="AF139" s="108"/>
      <c r="AG139" s="108"/>
      <c r="AH139" s="108"/>
      <c r="AI139" s="108"/>
      <c r="AJ139" s="108"/>
      <c r="AK139" s="108"/>
      <c r="AL139" s="108"/>
      <c r="AM139" s="108"/>
      <c r="AN139" s="108"/>
      <c r="AO139" s="108"/>
      <c r="AP139" s="108"/>
      <c r="AQ139" s="108"/>
      <c r="AR139" s="108"/>
      <c r="AS139" s="108"/>
      <c r="AT139" s="108"/>
      <c r="AU139" s="108"/>
      <c r="AV139" s="108"/>
      <c r="AW139" s="108"/>
      <c r="AX139" s="108"/>
      <c r="AY139" s="108"/>
      <c r="AZ139" s="108"/>
      <c r="BA139" s="108"/>
      <c r="BB139" s="108"/>
      <c r="BC139" s="108"/>
      <c r="BD139" s="108"/>
      <c r="BE139" s="108"/>
      <c r="BF139" s="108"/>
      <c r="BG139" s="108"/>
      <c r="BH139" s="108"/>
      <c r="BI139" s="108"/>
      <c r="BJ139" s="108"/>
      <c r="BK139" s="108"/>
      <c r="BL139" s="108"/>
      <c r="BM139" s="108"/>
      <c r="BN139" s="108"/>
      <c r="BO139" s="108"/>
      <c r="BP139" s="108"/>
      <c r="BQ139" s="108"/>
      <c r="BR139" s="108"/>
      <c r="BS139" s="108"/>
      <c r="BT139" s="108"/>
      <c r="BU139" s="108"/>
      <c r="BV139" s="108"/>
      <c r="BW139" s="108"/>
      <c r="BX139" s="108"/>
      <c r="BY139" s="108"/>
      <c r="BZ139" s="108"/>
      <c r="CA139" s="108"/>
      <c r="CB139" s="108"/>
      <c r="CC139" s="108"/>
      <c r="CD139" s="108"/>
      <c r="CE139" s="108"/>
      <c r="CF139" s="108"/>
      <c r="CG139" s="108"/>
      <c r="CH139" s="108"/>
      <c r="CI139" s="108"/>
      <c r="CJ139" s="108"/>
      <c r="CK139" s="108"/>
      <c r="CL139" s="108"/>
      <c r="CM139" s="108"/>
      <c r="CN139" s="108"/>
      <c r="CO139" s="108"/>
      <c r="CP139" s="108"/>
      <c r="CQ139" s="108"/>
      <c r="CR139" s="108"/>
      <c r="CS139" s="108"/>
      <c r="CT139" s="108"/>
      <c r="CU139" s="108"/>
      <c r="CV139" s="108"/>
      <c r="CW139" s="108"/>
      <c r="CX139" s="108"/>
      <c r="CY139" s="108"/>
      <c r="CZ139" s="108"/>
      <c r="DA139" s="108"/>
      <c r="DB139" s="108"/>
      <c r="DC139" s="108"/>
      <c r="DD139" s="108"/>
      <c r="DE139" s="108"/>
      <c r="DF139" s="108"/>
      <c r="DG139" s="108"/>
      <c r="DH139" s="108"/>
      <c r="DI139" s="108"/>
      <c r="DJ139" s="108"/>
      <c r="DK139" s="108"/>
      <c r="DL139" s="108"/>
      <c r="DM139" s="108"/>
      <c r="DN139" s="108"/>
      <c r="DO139" s="108"/>
      <c r="DP139" s="108"/>
      <c r="DQ139" s="108"/>
      <c r="DR139" s="108"/>
      <c r="DS139" s="108"/>
      <c r="DT139" s="108"/>
      <c r="DU139" s="108"/>
    </row>
    <row r="140" spans="1:125" s="31" customFormat="1" ht="14.25" customHeight="1" x14ac:dyDescent="0.25">
      <c r="A140" s="110">
        <v>395</v>
      </c>
      <c r="B140" s="110"/>
      <c r="C140" s="111"/>
      <c r="D140" s="111"/>
      <c r="E140" s="125">
        <v>0</v>
      </c>
      <c r="F140" s="126">
        <f t="shared" si="3"/>
        <v>0</v>
      </c>
      <c r="G140" s="113"/>
      <c r="H140" s="113"/>
      <c r="I140" s="570"/>
      <c r="J140" s="473"/>
      <c r="K140" s="126">
        <f t="shared" si="4"/>
        <v>0</v>
      </c>
      <c r="L140" s="136"/>
      <c r="M140" s="246"/>
      <c r="N140" s="136"/>
      <c r="O140" s="264">
        <f t="shared" si="7"/>
        <v>0</v>
      </c>
      <c r="P140" s="258"/>
      <c r="Q140" s="264">
        <f t="shared" si="8"/>
        <v>0</v>
      </c>
      <c r="R140" s="260"/>
      <c r="S140" s="108"/>
      <c r="T140" s="108"/>
      <c r="U140" s="108"/>
      <c r="V140" s="108"/>
      <c r="W140" s="108"/>
      <c r="X140" s="108"/>
      <c r="Y140" s="108"/>
      <c r="Z140" s="108"/>
      <c r="AA140" s="108"/>
      <c r="AB140" s="108"/>
      <c r="AC140" s="108"/>
      <c r="AD140" s="108"/>
      <c r="AE140" s="108"/>
      <c r="AF140" s="108"/>
      <c r="AG140" s="108"/>
      <c r="AH140" s="108"/>
      <c r="AI140" s="108"/>
      <c r="AJ140" s="108"/>
      <c r="AK140" s="108"/>
      <c r="AL140" s="108"/>
      <c r="AM140" s="108"/>
      <c r="AN140" s="108"/>
      <c r="AO140" s="108"/>
      <c r="AP140" s="108"/>
      <c r="AQ140" s="108"/>
      <c r="AR140" s="108"/>
      <c r="AS140" s="108"/>
      <c r="AT140" s="108"/>
      <c r="AU140" s="108"/>
      <c r="AV140" s="108"/>
      <c r="AW140" s="108"/>
      <c r="AX140" s="108"/>
      <c r="AY140" s="108"/>
      <c r="AZ140" s="108"/>
      <c r="BA140" s="108"/>
      <c r="BB140" s="108"/>
      <c r="BC140" s="108"/>
      <c r="BD140" s="108"/>
      <c r="BE140" s="108"/>
      <c r="BF140" s="108"/>
      <c r="BG140" s="108"/>
      <c r="BH140" s="108"/>
      <c r="BI140" s="108"/>
      <c r="BJ140" s="108"/>
      <c r="BK140" s="108"/>
      <c r="BL140" s="108"/>
      <c r="BM140" s="108"/>
      <c r="BN140" s="108"/>
      <c r="BO140" s="108"/>
      <c r="BP140" s="108"/>
      <c r="BQ140" s="108"/>
      <c r="BR140" s="108"/>
      <c r="BS140" s="108"/>
      <c r="BT140" s="108"/>
      <c r="BU140" s="108"/>
      <c r="BV140" s="108"/>
      <c r="BW140" s="108"/>
      <c r="BX140" s="108"/>
      <c r="BY140" s="108"/>
      <c r="BZ140" s="108"/>
      <c r="CA140" s="108"/>
      <c r="CB140" s="108"/>
      <c r="CC140" s="108"/>
      <c r="CD140" s="108"/>
      <c r="CE140" s="108"/>
      <c r="CF140" s="108"/>
      <c r="CG140" s="108"/>
      <c r="CH140" s="108"/>
      <c r="CI140" s="108"/>
      <c r="CJ140" s="108"/>
      <c r="CK140" s="108"/>
      <c r="CL140" s="108"/>
      <c r="CM140" s="108"/>
      <c r="CN140" s="108"/>
      <c r="CO140" s="108"/>
      <c r="CP140" s="108"/>
      <c r="CQ140" s="108"/>
      <c r="CR140" s="108"/>
      <c r="CS140" s="108"/>
      <c r="CT140" s="108"/>
      <c r="CU140" s="108"/>
      <c r="CV140" s="108"/>
      <c r="CW140" s="108"/>
      <c r="CX140" s="108"/>
      <c r="CY140" s="108"/>
      <c r="CZ140" s="108"/>
      <c r="DA140" s="108"/>
      <c r="DB140" s="108"/>
      <c r="DC140" s="108"/>
      <c r="DD140" s="108"/>
      <c r="DE140" s="108"/>
      <c r="DF140" s="108"/>
      <c r="DG140" s="108"/>
      <c r="DH140" s="108"/>
      <c r="DI140" s="108"/>
      <c r="DJ140" s="108"/>
      <c r="DK140" s="108"/>
      <c r="DL140" s="108"/>
      <c r="DM140" s="108"/>
      <c r="DN140" s="108"/>
      <c r="DO140" s="108"/>
      <c r="DP140" s="108"/>
      <c r="DQ140" s="108"/>
      <c r="DR140" s="108"/>
      <c r="DS140" s="108"/>
      <c r="DT140" s="108"/>
      <c r="DU140" s="108"/>
    </row>
    <row r="141" spans="1:125" s="31" customFormat="1" ht="14.25" customHeight="1" x14ac:dyDescent="0.25">
      <c r="A141" s="110">
        <v>396</v>
      </c>
      <c r="B141" s="110"/>
      <c r="C141" s="111"/>
      <c r="D141" s="111"/>
      <c r="E141" s="125">
        <v>0</v>
      </c>
      <c r="F141" s="126">
        <f t="shared" si="3"/>
        <v>0</v>
      </c>
      <c r="G141" s="113"/>
      <c r="H141" s="113"/>
      <c r="I141" s="570"/>
      <c r="J141" s="473"/>
      <c r="K141" s="126">
        <f t="shared" si="4"/>
        <v>0</v>
      </c>
      <c r="L141" s="136"/>
      <c r="M141" s="246"/>
      <c r="N141" s="136"/>
      <c r="O141" s="264">
        <f t="shared" si="7"/>
        <v>0</v>
      </c>
      <c r="P141" s="258"/>
      <c r="Q141" s="264">
        <f t="shared" si="8"/>
        <v>0</v>
      </c>
      <c r="R141" s="260"/>
      <c r="S141" s="108"/>
      <c r="T141" s="108"/>
      <c r="U141" s="108"/>
      <c r="V141" s="108"/>
      <c r="W141" s="108"/>
      <c r="X141" s="108"/>
      <c r="Y141" s="108"/>
      <c r="Z141" s="108"/>
      <c r="AA141" s="108"/>
      <c r="AB141" s="108"/>
      <c r="AC141" s="108"/>
      <c r="AD141" s="108"/>
      <c r="AE141" s="108"/>
      <c r="AF141" s="108"/>
      <c r="AG141" s="108"/>
      <c r="AH141" s="108"/>
      <c r="AI141" s="108"/>
      <c r="AJ141" s="108"/>
      <c r="AK141" s="108"/>
      <c r="AL141" s="108"/>
      <c r="AM141" s="108"/>
      <c r="AN141" s="108"/>
      <c r="AO141" s="108"/>
      <c r="AP141" s="108"/>
      <c r="AQ141" s="108"/>
      <c r="AR141" s="108"/>
      <c r="AS141" s="108"/>
      <c r="AT141" s="108"/>
      <c r="AU141" s="108"/>
      <c r="AV141" s="108"/>
      <c r="AW141" s="108"/>
      <c r="AX141" s="108"/>
      <c r="AY141" s="108"/>
      <c r="AZ141" s="108"/>
      <c r="BA141" s="108"/>
      <c r="BB141" s="108"/>
      <c r="BC141" s="108"/>
      <c r="BD141" s="108"/>
      <c r="BE141" s="108"/>
      <c r="BF141" s="108"/>
      <c r="BG141" s="108"/>
      <c r="BH141" s="108"/>
      <c r="BI141" s="108"/>
      <c r="BJ141" s="108"/>
      <c r="BK141" s="108"/>
      <c r="BL141" s="108"/>
      <c r="BM141" s="108"/>
      <c r="BN141" s="108"/>
      <c r="BO141" s="108"/>
      <c r="BP141" s="108"/>
      <c r="BQ141" s="108"/>
      <c r="BR141" s="108"/>
      <c r="BS141" s="108"/>
      <c r="BT141" s="108"/>
      <c r="BU141" s="108"/>
      <c r="BV141" s="108"/>
      <c r="BW141" s="108"/>
      <c r="BX141" s="108"/>
      <c r="BY141" s="108"/>
      <c r="BZ141" s="108"/>
      <c r="CA141" s="108"/>
      <c r="CB141" s="108"/>
      <c r="CC141" s="108"/>
      <c r="CD141" s="108"/>
      <c r="CE141" s="108"/>
      <c r="CF141" s="108"/>
      <c r="CG141" s="108"/>
      <c r="CH141" s="108"/>
      <c r="CI141" s="108"/>
      <c r="CJ141" s="108"/>
      <c r="CK141" s="108"/>
      <c r="CL141" s="108"/>
      <c r="CM141" s="108"/>
      <c r="CN141" s="108"/>
      <c r="CO141" s="108"/>
      <c r="CP141" s="108"/>
      <c r="CQ141" s="108"/>
      <c r="CR141" s="108"/>
      <c r="CS141" s="108"/>
      <c r="CT141" s="108"/>
      <c r="CU141" s="108"/>
      <c r="CV141" s="108"/>
      <c r="CW141" s="108"/>
      <c r="CX141" s="108"/>
      <c r="CY141" s="108"/>
      <c r="CZ141" s="108"/>
      <c r="DA141" s="108"/>
      <c r="DB141" s="108"/>
      <c r="DC141" s="108"/>
      <c r="DD141" s="108"/>
      <c r="DE141" s="108"/>
      <c r="DF141" s="108"/>
      <c r="DG141" s="108"/>
      <c r="DH141" s="108"/>
      <c r="DI141" s="108"/>
      <c r="DJ141" s="108"/>
      <c r="DK141" s="108"/>
      <c r="DL141" s="108"/>
      <c r="DM141" s="108"/>
      <c r="DN141" s="108"/>
      <c r="DO141" s="108"/>
      <c r="DP141" s="108"/>
      <c r="DQ141" s="108"/>
      <c r="DR141" s="108"/>
      <c r="DS141" s="108"/>
      <c r="DT141" s="108"/>
      <c r="DU141" s="108"/>
    </row>
    <row r="142" spans="1:125" s="31" customFormat="1" ht="14.25" customHeight="1" x14ac:dyDescent="0.25">
      <c r="A142" s="110">
        <v>397</v>
      </c>
      <c r="B142" s="110"/>
      <c r="C142" s="111"/>
      <c r="D142" s="111"/>
      <c r="E142" s="125">
        <v>0</v>
      </c>
      <c r="F142" s="126">
        <f t="shared" si="3"/>
        <v>0</v>
      </c>
      <c r="G142" s="113"/>
      <c r="H142" s="113"/>
      <c r="I142" s="570"/>
      <c r="J142" s="473"/>
      <c r="K142" s="126">
        <f t="shared" si="4"/>
        <v>0</v>
      </c>
      <c r="L142" s="136"/>
      <c r="M142" s="246"/>
      <c r="N142" s="136"/>
      <c r="O142" s="264">
        <f t="shared" si="7"/>
        <v>0</v>
      </c>
      <c r="P142" s="258"/>
      <c r="Q142" s="264">
        <f t="shared" si="8"/>
        <v>0</v>
      </c>
      <c r="R142" s="260"/>
      <c r="S142" s="108"/>
      <c r="T142" s="108"/>
      <c r="U142" s="108"/>
      <c r="V142" s="108"/>
      <c r="W142" s="108"/>
      <c r="X142" s="108"/>
      <c r="Y142" s="108"/>
      <c r="Z142" s="108"/>
      <c r="AA142" s="108"/>
      <c r="AB142" s="108"/>
      <c r="AC142" s="108"/>
      <c r="AD142" s="108"/>
      <c r="AE142" s="108"/>
      <c r="AF142" s="108"/>
      <c r="AG142" s="108"/>
      <c r="AH142" s="108"/>
      <c r="AI142" s="108"/>
      <c r="AJ142" s="108"/>
      <c r="AK142" s="108"/>
      <c r="AL142" s="108"/>
      <c r="AM142" s="108"/>
      <c r="AN142" s="108"/>
      <c r="AO142" s="108"/>
      <c r="AP142" s="108"/>
      <c r="AQ142" s="108"/>
      <c r="AR142" s="108"/>
      <c r="AS142" s="108"/>
      <c r="AT142" s="108"/>
      <c r="AU142" s="108"/>
      <c r="AV142" s="108"/>
      <c r="AW142" s="108"/>
      <c r="AX142" s="108"/>
      <c r="AY142" s="108"/>
      <c r="AZ142" s="108"/>
      <c r="BA142" s="108"/>
      <c r="BB142" s="108"/>
      <c r="BC142" s="108"/>
      <c r="BD142" s="108"/>
      <c r="BE142" s="108"/>
      <c r="BF142" s="108"/>
      <c r="BG142" s="108"/>
      <c r="BH142" s="108"/>
      <c r="BI142" s="108"/>
      <c r="BJ142" s="108"/>
      <c r="BK142" s="108"/>
      <c r="BL142" s="108"/>
      <c r="BM142" s="108"/>
      <c r="BN142" s="108"/>
      <c r="BO142" s="108"/>
      <c r="BP142" s="108"/>
      <c r="BQ142" s="108"/>
      <c r="BR142" s="108"/>
      <c r="BS142" s="108"/>
      <c r="BT142" s="108"/>
      <c r="BU142" s="108"/>
      <c r="BV142" s="108"/>
      <c r="BW142" s="108"/>
      <c r="BX142" s="108"/>
      <c r="BY142" s="108"/>
      <c r="BZ142" s="108"/>
      <c r="CA142" s="108"/>
      <c r="CB142" s="108"/>
      <c r="CC142" s="108"/>
      <c r="CD142" s="108"/>
      <c r="CE142" s="108"/>
      <c r="CF142" s="108"/>
      <c r="CG142" s="108"/>
      <c r="CH142" s="108"/>
      <c r="CI142" s="108"/>
      <c r="CJ142" s="108"/>
      <c r="CK142" s="108"/>
      <c r="CL142" s="108"/>
      <c r="CM142" s="108"/>
      <c r="CN142" s="108"/>
      <c r="CO142" s="108"/>
      <c r="CP142" s="108"/>
      <c r="CQ142" s="108"/>
      <c r="CR142" s="108"/>
      <c r="CS142" s="108"/>
      <c r="CT142" s="108"/>
      <c r="CU142" s="108"/>
      <c r="CV142" s="108"/>
      <c r="CW142" s="108"/>
      <c r="CX142" s="108"/>
      <c r="CY142" s="108"/>
      <c r="CZ142" s="108"/>
      <c r="DA142" s="108"/>
      <c r="DB142" s="108"/>
      <c r="DC142" s="108"/>
      <c r="DD142" s="108"/>
      <c r="DE142" s="108"/>
      <c r="DF142" s="108"/>
      <c r="DG142" s="108"/>
      <c r="DH142" s="108"/>
      <c r="DI142" s="108"/>
      <c r="DJ142" s="108"/>
      <c r="DK142" s="108"/>
      <c r="DL142" s="108"/>
      <c r="DM142" s="108"/>
      <c r="DN142" s="108"/>
      <c r="DO142" s="108"/>
      <c r="DP142" s="108"/>
      <c r="DQ142" s="108"/>
      <c r="DR142" s="108"/>
      <c r="DS142" s="108"/>
      <c r="DT142" s="108"/>
      <c r="DU142" s="108"/>
    </row>
    <row r="143" spans="1:125" s="31" customFormat="1" ht="14.25" customHeight="1" x14ac:dyDescent="0.25">
      <c r="A143" s="110">
        <v>398</v>
      </c>
      <c r="B143" s="110"/>
      <c r="C143" s="111"/>
      <c r="D143" s="111"/>
      <c r="E143" s="125">
        <v>0</v>
      </c>
      <c r="F143" s="126">
        <f t="shared" si="3"/>
        <v>0</v>
      </c>
      <c r="G143" s="113"/>
      <c r="H143" s="113"/>
      <c r="I143" s="570"/>
      <c r="J143" s="473"/>
      <c r="K143" s="126">
        <f t="shared" si="4"/>
        <v>0</v>
      </c>
      <c r="L143" s="136"/>
      <c r="M143" s="246"/>
      <c r="N143" s="136"/>
      <c r="O143" s="264">
        <f t="shared" si="7"/>
        <v>0</v>
      </c>
      <c r="P143" s="258"/>
      <c r="Q143" s="264">
        <f t="shared" si="8"/>
        <v>0</v>
      </c>
      <c r="R143" s="260"/>
      <c r="S143" s="108"/>
      <c r="T143" s="108"/>
      <c r="U143" s="108"/>
      <c r="V143" s="108"/>
      <c r="W143" s="108"/>
      <c r="X143" s="108"/>
      <c r="Y143" s="108"/>
      <c r="Z143" s="108"/>
      <c r="AA143" s="108"/>
      <c r="AB143" s="108"/>
      <c r="AC143" s="108"/>
      <c r="AD143" s="108"/>
      <c r="AE143" s="108"/>
      <c r="AF143" s="108"/>
      <c r="AG143" s="108"/>
      <c r="AH143" s="108"/>
      <c r="AI143" s="108"/>
      <c r="AJ143" s="108"/>
      <c r="AK143" s="108"/>
      <c r="AL143" s="108"/>
      <c r="AM143" s="108"/>
      <c r="AN143" s="108"/>
      <c r="AO143" s="108"/>
      <c r="AP143" s="108"/>
      <c r="AQ143" s="108"/>
      <c r="AR143" s="108"/>
      <c r="AS143" s="108"/>
      <c r="AT143" s="108"/>
      <c r="AU143" s="108"/>
      <c r="AV143" s="108"/>
      <c r="AW143" s="108"/>
      <c r="AX143" s="108"/>
      <c r="AY143" s="108"/>
      <c r="AZ143" s="108"/>
      <c r="BA143" s="108"/>
      <c r="BB143" s="108"/>
      <c r="BC143" s="108"/>
      <c r="BD143" s="108"/>
      <c r="BE143" s="108"/>
      <c r="BF143" s="108"/>
      <c r="BG143" s="108"/>
      <c r="BH143" s="108"/>
      <c r="BI143" s="108"/>
      <c r="BJ143" s="108"/>
      <c r="BK143" s="108"/>
      <c r="BL143" s="108"/>
      <c r="BM143" s="108"/>
      <c r="BN143" s="108"/>
      <c r="BO143" s="108"/>
      <c r="BP143" s="108"/>
      <c r="BQ143" s="108"/>
      <c r="BR143" s="108"/>
      <c r="BS143" s="108"/>
      <c r="BT143" s="108"/>
      <c r="BU143" s="108"/>
      <c r="BV143" s="108"/>
      <c r="BW143" s="108"/>
      <c r="BX143" s="108"/>
      <c r="BY143" s="108"/>
      <c r="BZ143" s="108"/>
      <c r="CA143" s="108"/>
      <c r="CB143" s="108"/>
      <c r="CC143" s="108"/>
      <c r="CD143" s="108"/>
      <c r="CE143" s="108"/>
      <c r="CF143" s="108"/>
      <c r="CG143" s="108"/>
      <c r="CH143" s="108"/>
      <c r="CI143" s="108"/>
      <c r="CJ143" s="108"/>
      <c r="CK143" s="108"/>
      <c r="CL143" s="108"/>
      <c r="CM143" s="108"/>
      <c r="CN143" s="108"/>
      <c r="CO143" s="108"/>
      <c r="CP143" s="108"/>
      <c r="CQ143" s="108"/>
      <c r="CR143" s="108"/>
      <c r="CS143" s="108"/>
      <c r="CT143" s="108"/>
      <c r="CU143" s="108"/>
      <c r="CV143" s="108"/>
      <c r="CW143" s="108"/>
      <c r="CX143" s="108"/>
      <c r="CY143" s="108"/>
      <c r="CZ143" s="108"/>
      <c r="DA143" s="108"/>
      <c r="DB143" s="108"/>
      <c r="DC143" s="108"/>
      <c r="DD143" s="108"/>
      <c r="DE143" s="108"/>
      <c r="DF143" s="108"/>
      <c r="DG143" s="108"/>
      <c r="DH143" s="108"/>
      <c r="DI143" s="108"/>
      <c r="DJ143" s="108"/>
      <c r="DK143" s="108"/>
      <c r="DL143" s="108"/>
      <c r="DM143" s="108"/>
      <c r="DN143" s="108"/>
      <c r="DO143" s="108"/>
      <c r="DP143" s="108"/>
      <c r="DQ143" s="108"/>
      <c r="DR143" s="108"/>
      <c r="DS143" s="108"/>
      <c r="DT143" s="108"/>
      <c r="DU143" s="108"/>
    </row>
    <row r="144" spans="1:125" s="31" customFormat="1" ht="14.25" customHeight="1" x14ac:dyDescent="0.25">
      <c r="A144" s="110">
        <v>399</v>
      </c>
      <c r="B144" s="110"/>
      <c r="C144" s="111"/>
      <c r="D144" s="111"/>
      <c r="E144" s="125">
        <v>0</v>
      </c>
      <c r="F144" s="126">
        <f t="shared" si="3"/>
        <v>0</v>
      </c>
      <c r="G144" s="113"/>
      <c r="H144" s="113"/>
      <c r="I144" s="570"/>
      <c r="J144" s="473"/>
      <c r="K144" s="126">
        <f t="shared" si="4"/>
        <v>0</v>
      </c>
      <c r="L144" s="136"/>
      <c r="M144" s="246"/>
      <c r="N144" s="136"/>
      <c r="O144" s="264">
        <f t="shared" si="7"/>
        <v>0</v>
      </c>
      <c r="P144" s="258"/>
      <c r="Q144" s="264">
        <f t="shared" si="8"/>
        <v>0</v>
      </c>
      <c r="R144" s="260"/>
      <c r="S144" s="108"/>
      <c r="T144" s="108"/>
      <c r="U144" s="108"/>
      <c r="V144" s="108"/>
      <c r="W144" s="108"/>
      <c r="X144" s="108"/>
      <c r="Y144" s="108"/>
      <c r="Z144" s="108"/>
      <c r="AA144" s="108"/>
      <c r="AB144" s="108"/>
      <c r="AC144" s="108"/>
      <c r="AD144" s="108"/>
      <c r="AE144" s="108"/>
      <c r="AF144" s="108"/>
      <c r="AG144" s="108"/>
      <c r="AH144" s="108"/>
      <c r="AI144" s="108"/>
      <c r="AJ144" s="108"/>
      <c r="AK144" s="108"/>
      <c r="AL144" s="108"/>
      <c r="AM144" s="108"/>
      <c r="AN144" s="108"/>
      <c r="AO144" s="108"/>
      <c r="AP144" s="108"/>
      <c r="AQ144" s="108"/>
      <c r="AR144" s="108"/>
      <c r="AS144" s="108"/>
      <c r="AT144" s="108"/>
      <c r="AU144" s="108"/>
      <c r="AV144" s="108"/>
      <c r="AW144" s="108"/>
      <c r="AX144" s="108"/>
      <c r="AY144" s="108"/>
      <c r="AZ144" s="108"/>
      <c r="BA144" s="108"/>
      <c r="BB144" s="108"/>
      <c r="BC144" s="108"/>
      <c r="BD144" s="108"/>
      <c r="BE144" s="108"/>
      <c r="BF144" s="108"/>
      <c r="BG144" s="108"/>
      <c r="BH144" s="108"/>
      <c r="BI144" s="108"/>
      <c r="BJ144" s="108"/>
      <c r="BK144" s="108"/>
      <c r="BL144" s="108"/>
      <c r="BM144" s="108"/>
      <c r="BN144" s="108"/>
      <c r="BO144" s="108"/>
      <c r="BP144" s="108"/>
      <c r="BQ144" s="108"/>
      <c r="BR144" s="108"/>
      <c r="BS144" s="108"/>
      <c r="BT144" s="108"/>
      <c r="BU144" s="108"/>
      <c r="BV144" s="108"/>
      <c r="BW144" s="108"/>
      <c r="BX144" s="108"/>
      <c r="BY144" s="108"/>
      <c r="BZ144" s="108"/>
      <c r="CA144" s="108"/>
      <c r="CB144" s="108"/>
      <c r="CC144" s="108"/>
      <c r="CD144" s="108"/>
      <c r="CE144" s="108"/>
      <c r="CF144" s="108"/>
      <c r="CG144" s="108"/>
      <c r="CH144" s="108"/>
      <c r="CI144" s="108"/>
      <c r="CJ144" s="108"/>
      <c r="CK144" s="108"/>
      <c r="CL144" s="108"/>
      <c r="CM144" s="108"/>
      <c r="CN144" s="108"/>
      <c r="CO144" s="108"/>
      <c r="CP144" s="108"/>
      <c r="CQ144" s="108"/>
      <c r="CR144" s="108"/>
      <c r="CS144" s="108"/>
      <c r="CT144" s="108"/>
      <c r="CU144" s="108"/>
      <c r="CV144" s="108"/>
      <c r="CW144" s="108"/>
      <c r="CX144" s="108"/>
      <c r="CY144" s="108"/>
      <c r="CZ144" s="108"/>
      <c r="DA144" s="108"/>
      <c r="DB144" s="108"/>
      <c r="DC144" s="108"/>
      <c r="DD144" s="108"/>
      <c r="DE144" s="108"/>
      <c r="DF144" s="108"/>
      <c r="DG144" s="108"/>
      <c r="DH144" s="108"/>
      <c r="DI144" s="108"/>
      <c r="DJ144" s="108"/>
      <c r="DK144" s="108"/>
      <c r="DL144" s="108"/>
      <c r="DM144" s="108"/>
      <c r="DN144" s="108"/>
      <c r="DO144" s="108"/>
      <c r="DP144" s="108"/>
      <c r="DQ144" s="108"/>
      <c r="DR144" s="108"/>
      <c r="DS144" s="108"/>
      <c r="DT144" s="108"/>
      <c r="DU144" s="108"/>
    </row>
    <row r="145" spans="1:125" s="31" customFormat="1" ht="14.45" customHeight="1" x14ac:dyDescent="0.25">
      <c r="A145" s="474"/>
      <c r="B145" s="474"/>
      <c r="C145" s="475"/>
      <c r="D145" s="476"/>
      <c r="E145" s="127"/>
      <c r="F145" s="127"/>
      <c r="G145" s="127"/>
      <c r="H145" s="128"/>
      <c r="I145" s="128"/>
      <c r="J145" s="128"/>
      <c r="K145" s="409"/>
      <c r="L145" s="272"/>
      <c r="M145" s="246"/>
      <c r="N145" s="136"/>
      <c r="O145" s="136"/>
      <c r="P145" s="124"/>
      <c r="Q145" s="124"/>
      <c r="R145" s="124"/>
      <c r="S145" s="108"/>
      <c r="T145" s="108"/>
      <c r="U145" s="108"/>
      <c r="V145" s="108"/>
      <c r="W145" s="108"/>
      <c r="X145" s="108"/>
      <c r="Y145" s="108"/>
      <c r="Z145" s="108"/>
      <c r="AA145" s="108"/>
      <c r="AB145" s="108"/>
      <c r="AC145" s="108"/>
      <c r="AD145" s="108"/>
      <c r="AE145" s="108"/>
      <c r="AF145" s="108"/>
      <c r="AG145" s="108"/>
      <c r="AH145" s="108"/>
      <c r="AI145" s="108"/>
      <c r="AJ145" s="108"/>
      <c r="AK145" s="108"/>
      <c r="AL145" s="108"/>
      <c r="AM145" s="108"/>
      <c r="AN145" s="108"/>
      <c r="AO145" s="108"/>
      <c r="AP145" s="108"/>
      <c r="AQ145" s="108"/>
      <c r="AR145" s="108"/>
      <c r="AS145" s="108"/>
      <c r="AT145" s="108"/>
      <c r="AU145" s="108"/>
      <c r="AV145" s="108"/>
      <c r="AW145" s="108"/>
      <c r="AX145" s="108"/>
      <c r="AY145" s="108"/>
      <c r="AZ145" s="108"/>
      <c r="BA145" s="108"/>
      <c r="BB145" s="108"/>
      <c r="BC145" s="108"/>
      <c r="BD145" s="108"/>
      <c r="BE145" s="108"/>
      <c r="BF145" s="108"/>
      <c r="BG145" s="108"/>
      <c r="BH145" s="108"/>
      <c r="BI145" s="108"/>
      <c r="BJ145" s="108"/>
      <c r="BK145" s="108"/>
      <c r="BL145" s="108"/>
      <c r="BM145" s="108"/>
      <c r="BN145" s="108"/>
      <c r="BO145" s="108"/>
      <c r="BP145" s="108"/>
      <c r="BQ145" s="108"/>
      <c r="BR145" s="108"/>
      <c r="BS145" s="108"/>
      <c r="BT145" s="108"/>
      <c r="BU145" s="108"/>
      <c r="BV145" s="108"/>
      <c r="BW145" s="108"/>
      <c r="BX145" s="108"/>
      <c r="BY145" s="108"/>
      <c r="BZ145" s="108"/>
      <c r="CA145" s="108"/>
      <c r="CB145" s="108"/>
      <c r="CC145" s="108"/>
      <c r="CD145" s="108"/>
      <c r="CE145" s="108"/>
      <c r="CF145" s="108"/>
      <c r="CG145" s="108"/>
      <c r="CH145" s="108"/>
      <c r="CI145" s="108"/>
      <c r="CJ145" s="108"/>
      <c r="CK145" s="108"/>
      <c r="CL145" s="108"/>
      <c r="CM145" s="108"/>
      <c r="CN145" s="108"/>
      <c r="CO145" s="108"/>
      <c r="CP145" s="108"/>
      <c r="CQ145" s="108"/>
      <c r="CR145" s="108"/>
      <c r="CS145" s="108"/>
      <c r="CT145" s="108"/>
      <c r="CU145" s="108"/>
      <c r="CV145" s="108"/>
      <c r="CW145" s="108"/>
      <c r="CX145" s="108"/>
      <c r="CY145" s="108"/>
      <c r="CZ145" s="108"/>
      <c r="DA145" s="108"/>
      <c r="DB145" s="108"/>
      <c r="DC145" s="108"/>
      <c r="DD145" s="108"/>
      <c r="DE145" s="108"/>
      <c r="DF145" s="108"/>
      <c r="DG145" s="108"/>
      <c r="DH145" s="108"/>
      <c r="DI145" s="108"/>
      <c r="DJ145" s="108"/>
      <c r="DK145" s="108"/>
      <c r="DL145" s="108"/>
      <c r="DM145" s="108"/>
      <c r="DN145" s="108"/>
      <c r="DO145" s="108"/>
      <c r="DP145" s="108"/>
      <c r="DQ145" s="108"/>
      <c r="DR145" s="108"/>
      <c r="DS145" s="108"/>
      <c r="DT145" s="108"/>
      <c r="DU145" s="108"/>
    </row>
    <row r="146" spans="1:125" s="31" customFormat="1" ht="14.45" customHeight="1" x14ac:dyDescent="0.25">
      <c r="A146" s="129"/>
      <c r="B146" s="129"/>
      <c r="C146" s="108"/>
      <c r="D146" s="130"/>
      <c r="E146" s="116" t="s">
        <v>128</v>
      </c>
      <c r="F146" s="402">
        <f>SUM(F46:F144)</f>
        <v>0</v>
      </c>
      <c r="G146" s="118"/>
      <c r="H146" s="119"/>
      <c r="I146" s="119"/>
      <c r="J146" s="120" t="s">
        <v>142</v>
      </c>
      <c r="K146" s="402">
        <f>SUM(K46:K144)</f>
        <v>0</v>
      </c>
      <c r="M146" s="246"/>
      <c r="N146" s="136"/>
      <c r="O146" s="117">
        <f>SUM(O46:O144)</f>
        <v>0</v>
      </c>
      <c r="P146" s="117">
        <f>SUM(P46:P144)</f>
        <v>0</v>
      </c>
      <c r="Q146" s="117">
        <f>SUM(Q46:Q144)</f>
        <v>0</v>
      </c>
      <c r="R146" s="108"/>
      <c r="S146" s="108"/>
      <c r="T146" s="108"/>
      <c r="U146" s="108"/>
      <c r="V146" s="108"/>
      <c r="W146" s="108"/>
      <c r="X146" s="108"/>
      <c r="Y146" s="108"/>
      <c r="Z146" s="108"/>
      <c r="AA146" s="108"/>
      <c r="AB146" s="108"/>
      <c r="AC146" s="108"/>
      <c r="AD146" s="108"/>
      <c r="AE146" s="108"/>
      <c r="AF146" s="108"/>
      <c r="AG146" s="108"/>
      <c r="AH146" s="108"/>
      <c r="AI146" s="108"/>
      <c r="AJ146" s="108"/>
      <c r="AK146" s="108"/>
      <c r="AL146" s="108"/>
      <c r="AM146" s="108"/>
      <c r="AN146" s="108"/>
      <c r="AO146" s="108"/>
      <c r="AP146" s="108"/>
      <c r="AQ146" s="108"/>
      <c r="AR146" s="108"/>
      <c r="AS146" s="108"/>
      <c r="AT146" s="108"/>
      <c r="AU146" s="108"/>
      <c r="AV146" s="108"/>
      <c r="AW146" s="108"/>
      <c r="AX146" s="108"/>
      <c r="AY146" s="108"/>
      <c r="AZ146" s="108"/>
      <c r="BA146" s="108"/>
      <c r="BB146" s="108"/>
      <c r="BC146" s="108"/>
      <c r="BD146" s="108"/>
      <c r="BE146" s="108"/>
      <c r="BF146" s="108"/>
      <c r="BG146" s="108"/>
      <c r="BH146" s="108"/>
      <c r="BI146" s="108"/>
      <c r="BJ146" s="108"/>
      <c r="BK146" s="108"/>
      <c r="BL146" s="108"/>
      <c r="BM146" s="108"/>
      <c r="BN146" s="108"/>
      <c r="BO146" s="108"/>
      <c r="BP146" s="108"/>
      <c r="BQ146" s="108"/>
      <c r="BR146" s="108"/>
      <c r="BS146" s="108"/>
      <c r="BT146" s="108"/>
      <c r="BU146" s="108"/>
      <c r="BV146" s="108"/>
      <c r="BW146" s="108"/>
      <c r="BX146" s="108"/>
      <c r="BY146" s="108"/>
      <c r="BZ146" s="108"/>
      <c r="CA146" s="108"/>
      <c r="CB146" s="108"/>
      <c r="CC146" s="108"/>
      <c r="CD146" s="108"/>
      <c r="CE146" s="108"/>
      <c r="CF146" s="108"/>
      <c r="CG146" s="108"/>
      <c r="CH146" s="108"/>
      <c r="CI146" s="108"/>
      <c r="CJ146" s="108"/>
      <c r="CK146" s="108"/>
      <c r="CL146" s="108"/>
      <c r="CM146" s="108"/>
      <c r="CN146" s="108"/>
      <c r="CO146" s="108"/>
      <c r="CP146" s="108"/>
      <c r="CQ146" s="108"/>
      <c r="CR146" s="108"/>
      <c r="CS146" s="108"/>
      <c r="CT146" s="108"/>
      <c r="CU146" s="108"/>
      <c r="CV146" s="108"/>
      <c r="CW146" s="108"/>
      <c r="CX146" s="108"/>
      <c r="CY146" s="108"/>
      <c r="CZ146" s="108"/>
      <c r="DA146" s="108"/>
      <c r="DB146" s="108"/>
      <c r="DC146" s="108"/>
      <c r="DD146" s="108"/>
      <c r="DE146" s="108"/>
      <c r="DF146" s="108"/>
      <c r="DG146" s="108"/>
      <c r="DH146" s="108"/>
      <c r="DI146" s="108"/>
      <c r="DJ146" s="108"/>
      <c r="DK146" s="108"/>
      <c r="DL146" s="108"/>
      <c r="DM146" s="108"/>
      <c r="DN146" s="108"/>
      <c r="DO146" s="108"/>
      <c r="DP146" s="108"/>
      <c r="DQ146" s="108"/>
      <c r="DR146" s="108"/>
      <c r="DS146" s="108"/>
      <c r="DT146" s="108"/>
      <c r="DU146" s="108"/>
    </row>
    <row r="147" spans="1:125" s="31" customFormat="1" x14ac:dyDescent="0.25">
      <c r="A147" s="131"/>
      <c r="B147" s="131"/>
      <c r="C147" s="132"/>
      <c r="D147" s="132"/>
      <c r="E147" s="116"/>
      <c r="F147" s="123"/>
      <c r="G147" s="133"/>
      <c r="H147" s="134"/>
      <c r="I147" s="134"/>
      <c r="J147" s="134"/>
      <c r="K147" s="410"/>
      <c r="L147" s="120"/>
      <c r="M147" s="246"/>
      <c r="N147" s="136"/>
      <c r="O147" s="136"/>
      <c r="P147" s="108"/>
      <c r="Q147" s="108"/>
      <c r="R147" s="108"/>
      <c r="S147" s="108"/>
      <c r="T147" s="108"/>
      <c r="U147" s="108"/>
      <c r="V147" s="108"/>
      <c r="W147" s="108"/>
      <c r="X147" s="108"/>
      <c r="Y147" s="108"/>
      <c r="Z147" s="108"/>
      <c r="AA147" s="108"/>
      <c r="AB147" s="108"/>
      <c r="AC147" s="108"/>
      <c r="AD147" s="108"/>
      <c r="AE147" s="108"/>
      <c r="AF147" s="108"/>
      <c r="AG147" s="108"/>
      <c r="AH147" s="108"/>
      <c r="AI147" s="108"/>
      <c r="AJ147" s="108"/>
      <c r="AK147" s="108"/>
      <c r="AL147" s="108"/>
      <c r="AM147" s="108"/>
      <c r="AN147" s="108"/>
      <c r="AO147" s="108"/>
      <c r="AP147" s="108"/>
      <c r="AQ147" s="108"/>
      <c r="AR147" s="108"/>
      <c r="AS147" s="108"/>
      <c r="AT147" s="108"/>
      <c r="AU147" s="108"/>
      <c r="AV147" s="108"/>
      <c r="AW147" s="108"/>
      <c r="AX147" s="108"/>
      <c r="AY147" s="108"/>
      <c r="AZ147" s="108"/>
      <c r="BA147" s="108"/>
      <c r="BB147" s="108"/>
      <c r="BC147" s="108"/>
      <c r="BD147" s="108"/>
      <c r="BE147" s="108"/>
      <c r="BF147" s="108"/>
      <c r="BG147" s="108"/>
      <c r="BH147" s="108"/>
      <c r="BI147" s="108"/>
      <c r="BJ147" s="108"/>
      <c r="BK147" s="108"/>
      <c r="BL147" s="108"/>
      <c r="BM147" s="108"/>
      <c r="BN147" s="108"/>
      <c r="BO147" s="108"/>
      <c r="BP147" s="108"/>
      <c r="BQ147" s="108"/>
      <c r="BR147" s="108"/>
      <c r="BS147" s="108"/>
      <c r="BT147" s="108"/>
      <c r="BU147" s="108"/>
      <c r="BV147" s="108"/>
      <c r="BW147" s="108"/>
      <c r="BX147" s="108"/>
      <c r="BY147" s="108"/>
      <c r="BZ147" s="108"/>
      <c r="CA147" s="108"/>
      <c r="CB147" s="108"/>
      <c r="CC147" s="108"/>
      <c r="CD147" s="108"/>
      <c r="CE147" s="108"/>
      <c r="CF147" s="108"/>
      <c r="CG147" s="108"/>
      <c r="CH147" s="108"/>
      <c r="CI147" s="108"/>
      <c r="CJ147" s="108"/>
      <c r="CK147" s="108"/>
      <c r="CL147" s="108"/>
      <c r="CM147" s="108"/>
      <c r="CN147" s="108"/>
      <c r="CO147" s="108"/>
      <c r="CP147" s="108"/>
      <c r="CQ147" s="108"/>
      <c r="CR147" s="108"/>
      <c r="CS147" s="108"/>
      <c r="CT147" s="108"/>
      <c r="CU147" s="108"/>
      <c r="CV147" s="108"/>
      <c r="CW147" s="108"/>
      <c r="CX147" s="108"/>
      <c r="CY147" s="108"/>
      <c r="CZ147" s="108"/>
      <c r="DA147" s="108"/>
      <c r="DB147" s="108"/>
      <c r="DC147" s="108"/>
      <c r="DD147" s="108"/>
      <c r="DE147" s="108"/>
      <c r="DF147" s="108"/>
      <c r="DG147" s="108"/>
      <c r="DH147" s="108"/>
      <c r="DI147" s="108"/>
      <c r="DJ147" s="108"/>
      <c r="DK147" s="108"/>
      <c r="DL147" s="108"/>
      <c r="DM147" s="108"/>
      <c r="DN147" s="108"/>
      <c r="DO147" s="108"/>
      <c r="DP147" s="108"/>
      <c r="DQ147" s="108"/>
      <c r="DR147" s="108"/>
      <c r="DS147" s="108"/>
      <c r="DT147" s="108"/>
      <c r="DU147" s="108"/>
    </row>
    <row r="148" spans="1:125" s="31" customFormat="1" x14ac:dyDescent="0.25">
      <c r="A148" s="131"/>
      <c r="B148" s="131"/>
      <c r="C148" s="132"/>
      <c r="D148" s="132"/>
      <c r="E148" s="116"/>
      <c r="F148" s="123"/>
      <c r="G148" s="133"/>
      <c r="H148" s="134"/>
      <c r="I148" s="134"/>
      <c r="J148" s="116" t="s">
        <v>143</v>
      </c>
      <c r="K148" s="402">
        <f>F146+K146</f>
        <v>0</v>
      </c>
      <c r="L148" s="136"/>
      <c r="M148" s="246"/>
      <c r="N148" s="136"/>
      <c r="O148" s="136"/>
      <c r="P148" s="108"/>
      <c r="Q148" s="108"/>
      <c r="R148" s="108"/>
      <c r="S148" s="108"/>
      <c r="T148" s="108"/>
      <c r="U148" s="108"/>
      <c r="V148" s="108"/>
      <c r="W148" s="108"/>
      <c r="X148" s="108"/>
      <c r="Y148" s="108"/>
      <c r="Z148" s="108"/>
      <c r="AA148" s="108"/>
      <c r="AB148" s="108"/>
      <c r="AC148" s="108"/>
      <c r="AD148" s="108"/>
      <c r="AE148" s="108"/>
      <c r="AF148" s="108"/>
      <c r="AG148" s="108"/>
      <c r="AH148" s="108"/>
      <c r="AI148" s="108"/>
      <c r="AJ148" s="108"/>
      <c r="AK148" s="108"/>
      <c r="AL148" s="108"/>
      <c r="AM148" s="108"/>
      <c r="AN148" s="108"/>
      <c r="AO148" s="108"/>
      <c r="AP148" s="108"/>
      <c r="AQ148" s="108"/>
      <c r="AR148" s="108"/>
      <c r="AS148" s="108"/>
      <c r="AT148" s="108"/>
      <c r="AU148" s="108"/>
      <c r="AV148" s="108"/>
      <c r="AW148" s="108"/>
      <c r="AX148" s="108"/>
      <c r="AY148" s="108"/>
      <c r="AZ148" s="108"/>
      <c r="BA148" s="108"/>
      <c r="BB148" s="108"/>
      <c r="BC148" s="108"/>
      <c r="BD148" s="108"/>
      <c r="BE148" s="108"/>
      <c r="BF148" s="108"/>
      <c r="BG148" s="108"/>
      <c r="BH148" s="108"/>
      <c r="BI148" s="108"/>
      <c r="BJ148" s="108"/>
      <c r="BK148" s="108"/>
      <c r="BL148" s="108"/>
      <c r="BM148" s="108"/>
      <c r="BN148" s="108"/>
      <c r="BO148" s="108"/>
      <c r="BP148" s="108"/>
      <c r="BQ148" s="108"/>
      <c r="BR148" s="108"/>
      <c r="BS148" s="108"/>
      <c r="BT148" s="108"/>
      <c r="BU148" s="108"/>
      <c r="BV148" s="108"/>
      <c r="BW148" s="108"/>
      <c r="BX148" s="108"/>
      <c r="BY148" s="108"/>
      <c r="BZ148" s="108"/>
      <c r="CA148" s="108"/>
      <c r="CB148" s="108"/>
      <c r="CC148" s="108"/>
      <c r="CD148" s="108"/>
      <c r="CE148" s="108"/>
      <c r="CF148" s="108"/>
      <c r="CG148" s="108"/>
      <c r="CH148" s="108"/>
      <c r="CI148" s="108"/>
      <c r="CJ148" s="108"/>
      <c r="CK148" s="108"/>
      <c r="CL148" s="108"/>
      <c r="CM148" s="108"/>
      <c r="CN148" s="108"/>
      <c r="CO148" s="108"/>
      <c r="CP148" s="108"/>
      <c r="CQ148" s="108"/>
      <c r="CR148" s="108"/>
      <c r="CS148" s="108"/>
      <c r="CT148" s="108"/>
      <c r="CU148" s="108"/>
      <c r="CV148" s="108"/>
      <c r="CW148" s="108"/>
      <c r="CX148" s="108"/>
      <c r="CY148" s="108"/>
      <c r="CZ148" s="108"/>
      <c r="DA148" s="108"/>
      <c r="DB148" s="108"/>
      <c r="DC148" s="108"/>
      <c r="DD148" s="108"/>
      <c r="DE148" s="108"/>
      <c r="DF148" s="108"/>
      <c r="DG148" s="108"/>
      <c r="DH148" s="108"/>
      <c r="DI148" s="108"/>
      <c r="DJ148" s="108"/>
      <c r="DK148" s="108"/>
      <c r="DL148" s="108"/>
      <c r="DM148" s="108"/>
      <c r="DN148" s="108"/>
      <c r="DO148" s="108"/>
      <c r="DP148" s="108"/>
      <c r="DQ148" s="108"/>
      <c r="DR148" s="108"/>
      <c r="DS148" s="108"/>
      <c r="DT148" s="108"/>
      <c r="DU148" s="108"/>
    </row>
    <row r="149" spans="1:125" s="31" customFormat="1" x14ac:dyDescent="0.25">
      <c r="A149" s="121"/>
      <c r="B149" s="121"/>
      <c r="C149" s="108"/>
      <c r="D149" s="108"/>
      <c r="E149" s="121"/>
      <c r="F149" s="121"/>
      <c r="G149" s="121"/>
      <c r="H149" s="108"/>
      <c r="I149" s="108"/>
      <c r="J149" s="108"/>
      <c r="K149" s="109"/>
      <c r="L149" s="136"/>
      <c r="M149" s="124"/>
      <c r="N149" s="136"/>
      <c r="O149" s="136"/>
      <c r="P149" s="108"/>
      <c r="Q149" s="108"/>
      <c r="R149" s="108"/>
      <c r="S149" s="108"/>
      <c r="T149" s="108"/>
      <c r="U149" s="108"/>
      <c r="V149" s="108"/>
      <c r="W149" s="108"/>
      <c r="X149" s="108"/>
      <c r="Y149" s="108"/>
      <c r="Z149" s="108"/>
      <c r="AA149" s="108"/>
      <c r="AB149" s="108"/>
      <c r="AC149" s="108"/>
      <c r="AD149" s="108"/>
      <c r="AE149" s="108"/>
      <c r="AF149" s="108"/>
      <c r="AG149" s="108"/>
      <c r="AH149" s="108"/>
      <c r="AI149" s="108"/>
      <c r="AJ149" s="108"/>
      <c r="AK149" s="108"/>
      <c r="AL149" s="108"/>
      <c r="AM149" s="108"/>
      <c r="AN149" s="108"/>
      <c r="AO149" s="108"/>
      <c r="AP149" s="108"/>
      <c r="AQ149" s="108"/>
      <c r="AR149" s="108"/>
      <c r="AS149" s="108"/>
      <c r="AT149" s="108"/>
      <c r="AU149" s="108"/>
      <c r="AV149" s="108"/>
      <c r="AW149" s="108"/>
      <c r="AX149" s="108"/>
      <c r="AY149" s="108"/>
      <c r="AZ149" s="108"/>
      <c r="BA149" s="108"/>
      <c r="BB149" s="108"/>
      <c r="BC149" s="108"/>
      <c r="BD149" s="108"/>
      <c r="BE149" s="108"/>
      <c r="BF149" s="108"/>
      <c r="BG149" s="108"/>
      <c r="BH149" s="108"/>
      <c r="BI149" s="108"/>
      <c r="BJ149" s="108"/>
      <c r="BK149" s="108"/>
      <c r="BL149" s="108"/>
      <c r="BM149" s="108"/>
      <c r="BN149" s="108"/>
      <c r="BO149" s="108"/>
      <c r="BP149" s="108"/>
      <c r="BQ149" s="108"/>
      <c r="BR149" s="108"/>
      <c r="BS149" s="108"/>
      <c r="BT149" s="108"/>
      <c r="BU149" s="108"/>
      <c r="BV149" s="108"/>
      <c r="BW149" s="108"/>
      <c r="BX149" s="108"/>
      <c r="BY149" s="108"/>
      <c r="BZ149" s="108"/>
      <c r="CA149" s="108"/>
      <c r="CB149" s="108"/>
      <c r="CC149" s="108"/>
      <c r="CD149" s="108"/>
      <c r="CE149" s="108"/>
      <c r="CF149" s="108"/>
      <c r="CG149" s="108"/>
      <c r="CH149" s="108"/>
      <c r="CI149" s="108"/>
      <c r="CJ149" s="108"/>
      <c r="CK149" s="108"/>
      <c r="CL149" s="108"/>
      <c r="CM149" s="108"/>
      <c r="CN149" s="108"/>
      <c r="CO149" s="108"/>
      <c r="CP149" s="108"/>
      <c r="CQ149" s="108"/>
      <c r="CR149" s="108"/>
      <c r="CS149" s="108"/>
      <c r="CT149" s="108"/>
      <c r="CU149" s="108"/>
      <c r="CV149" s="108"/>
      <c r="CW149" s="108"/>
      <c r="CX149" s="108"/>
      <c r="CY149" s="108"/>
      <c r="CZ149" s="108"/>
      <c r="DA149" s="108"/>
      <c r="DB149" s="108"/>
      <c r="DC149" s="108"/>
      <c r="DD149" s="108"/>
      <c r="DE149" s="108"/>
      <c r="DF149" s="108"/>
      <c r="DG149" s="108"/>
      <c r="DH149" s="108"/>
      <c r="DI149" s="108"/>
      <c r="DJ149" s="108"/>
      <c r="DK149" s="108"/>
      <c r="DL149" s="108"/>
      <c r="DM149" s="108"/>
      <c r="DN149" s="108"/>
      <c r="DO149" s="108"/>
      <c r="DP149" s="108"/>
      <c r="DQ149" s="108"/>
      <c r="DR149" s="108"/>
      <c r="DS149" s="108"/>
      <c r="DT149" s="108"/>
      <c r="DU149" s="108"/>
    </row>
    <row r="150" spans="1:125" s="31" customFormat="1" x14ac:dyDescent="0.25">
      <c r="A150" s="121"/>
      <c r="B150" s="121"/>
      <c r="C150" s="108"/>
      <c r="D150" s="108"/>
      <c r="E150" s="121"/>
      <c r="F150" s="121"/>
      <c r="G150" s="121"/>
      <c r="H150" s="108"/>
      <c r="I150" s="183"/>
      <c r="J150" s="183"/>
      <c r="K150" s="108"/>
      <c r="L150" s="136"/>
      <c r="M150" s="108"/>
      <c r="N150" s="136"/>
      <c r="O150" s="136"/>
      <c r="P150" s="108"/>
      <c r="Q150" s="108"/>
      <c r="R150" s="108"/>
      <c r="S150" s="108"/>
      <c r="T150" s="108"/>
      <c r="U150" s="108"/>
      <c r="V150" s="108"/>
      <c r="W150" s="108"/>
      <c r="X150" s="108"/>
      <c r="Y150" s="108"/>
      <c r="Z150" s="108"/>
      <c r="AA150" s="108"/>
      <c r="AB150" s="108"/>
      <c r="AC150" s="108"/>
      <c r="AD150" s="108"/>
      <c r="AE150" s="108"/>
      <c r="AF150" s="108"/>
      <c r="AG150" s="108"/>
      <c r="AH150" s="108"/>
      <c r="AI150" s="108"/>
      <c r="AJ150" s="108"/>
      <c r="AK150" s="108"/>
      <c r="AL150" s="108"/>
      <c r="AM150" s="108"/>
      <c r="AN150" s="108"/>
      <c r="AO150" s="108"/>
      <c r="AP150" s="108"/>
      <c r="AQ150" s="108"/>
      <c r="AR150" s="108"/>
      <c r="AS150" s="108"/>
      <c r="AT150" s="108"/>
      <c r="AU150" s="108"/>
      <c r="AV150" s="108"/>
      <c r="AW150" s="108"/>
      <c r="AX150" s="108"/>
      <c r="AY150" s="108"/>
      <c r="AZ150" s="108"/>
      <c r="BA150" s="108"/>
      <c r="BB150" s="108"/>
      <c r="BC150" s="108"/>
      <c r="BD150" s="108"/>
      <c r="BE150" s="108"/>
      <c r="BF150" s="108"/>
      <c r="BG150" s="108"/>
      <c r="BH150" s="108"/>
      <c r="BI150" s="108"/>
      <c r="BJ150" s="108"/>
      <c r="BK150" s="108"/>
      <c r="BL150" s="108"/>
      <c r="BM150" s="108"/>
      <c r="BN150" s="108"/>
      <c r="BO150" s="108"/>
      <c r="BP150" s="108"/>
      <c r="BQ150" s="108"/>
      <c r="BR150" s="108"/>
      <c r="BS150" s="108"/>
      <c r="BT150" s="108"/>
      <c r="BU150" s="108"/>
      <c r="BV150" s="108"/>
      <c r="BW150" s="108"/>
      <c r="BX150" s="108"/>
      <c r="BY150" s="108"/>
      <c r="BZ150" s="108"/>
      <c r="CA150" s="108"/>
      <c r="CB150" s="108"/>
      <c r="CC150" s="108"/>
      <c r="CD150" s="108"/>
      <c r="CE150" s="108"/>
      <c r="CF150" s="108"/>
      <c r="CG150" s="108"/>
      <c r="CH150" s="108"/>
      <c r="CI150" s="108"/>
      <c r="CJ150" s="108"/>
      <c r="CK150" s="108"/>
      <c r="CL150" s="108"/>
      <c r="CM150" s="108"/>
      <c r="CN150" s="108"/>
      <c r="CO150" s="108"/>
      <c r="CP150" s="108"/>
      <c r="CQ150" s="108"/>
      <c r="CR150" s="108"/>
      <c r="CS150" s="108"/>
      <c r="CT150" s="108"/>
      <c r="CU150" s="108"/>
      <c r="CV150" s="108"/>
      <c r="CW150" s="108"/>
      <c r="CX150" s="108"/>
      <c r="CY150" s="108"/>
      <c r="CZ150" s="108"/>
      <c r="DA150" s="108"/>
      <c r="DB150" s="108"/>
      <c r="DC150" s="108"/>
      <c r="DD150" s="108"/>
      <c r="DE150" s="108"/>
      <c r="DF150" s="108"/>
      <c r="DG150" s="108"/>
      <c r="DH150" s="108"/>
      <c r="DI150" s="108"/>
      <c r="DJ150" s="108"/>
      <c r="DK150" s="108"/>
      <c r="DL150" s="108"/>
      <c r="DM150" s="108"/>
      <c r="DN150" s="108"/>
      <c r="DO150" s="108"/>
      <c r="DP150" s="108"/>
      <c r="DQ150" s="108"/>
      <c r="DR150" s="108"/>
      <c r="DS150" s="108"/>
      <c r="DT150" s="108"/>
      <c r="DU150" s="108"/>
    </row>
    <row r="151" spans="1:125" s="31" customFormat="1" x14ac:dyDescent="0.25">
      <c r="A151" s="121"/>
      <c r="B151" s="121"/>
      <c r="C151" s="108"/>
      <c r="D151" s="108"/>
      <c r="E151" s="121"/>
      <c r="F151" s="121"/>
      <c r="G151" s="121"/>
      <c r="H151" s="108"/>
      <c r="I151" s="108"/>
      <c r="J151" s="108"/>
      <c r="K151" s="108"/>
      <c r="M151" s="136"/>
      <c r="N151" s="136"/>
      <c r="O151" s="136"/>
      <c r="P151" s="108"/>
      <c r="Q151" s="108"/>
      <c r="R151" s="108"/>
      <c r="S151" s="108"/>
      <c r="T151" s="108"/>
      <c r="U151" s="108"/>
      <c r="V151" s="108"/>
      <c r="W151" s="108"/>
      <c r="X151" s="108"/>
      <c r="Y151" s="108"/>
      <c r="Z151" s="108"/>
      <c r="AA151" s="108"/>
      <c r="AB151" s="108"/>
      <c r="AC151" s="108"/>
      <c r="AD151" s="108"/>
      <c r="AE151" s="108"/>
      <c r="AF151" s="108"/>
      <c r="AG151" s="108"/>
      <c r="AH151" s="108"/>
      <c r="AI151" s="108"/>
      <c r="AJ151" s="108"/>
      <c r="AK151" s="108"/>
      <c r="AL151" s="108"/>
      <c r="AM151" s="108"/>
      <c r="AN151" s="108"/>
      <c r="AO151" s="108"/>
      <c r="AP151" s="108"/>
      <c r="AQ151" s="108"/>
      <c r="AR151" s="108"/>
      <c r="AS151" s="108"/>
      <c r="AT151" s="108"/>
      <c r="AU151" s="108"/>
      <c r="AV151" s="108"/>
      <c r="AW151" s="108"/>
      <c r="AX151" s="108"/>
      <c r="AY151" s="108"/>
      <c r="AZ151" s="108"/>
      <c r="BA151" s="108"/>
      <c r="BB151" s="108"/>
      <c r="BC151" s="108"/>
      <c r="BD151" s="108"/>
      <c r="BE151" s="108"/>
      <c r="BF151" s="108"/>
      <c r="BG151" s="108"/>
      <c r="BH151" s="108"/>
      <c r="BI151" s="108"/>
      <c r="BJ151" s="108"/>
      <c r="BK151" s="108"/>
      <c r="BL151" s="108"/>
      <c r="BM151" s="108"/>
      <c r="BN151" s="108"/>
      <c r="BO151" s="108"/>
      <c r="BP151" s="108"/>
      <c r="BQ151" s="108"/>
      <c r="BR151" s="108"/>
      <c r="BS151" s="108"/>
      <c r="BT151" s="108"/>
      <c r="BU151" s="108"/>
      <c r="BV151" s="108"/>
      <c r="BW151" s="108"/>
      <c r="BX151" s="108"/>
      <c r="BY151" s="108"/>
      <c r="BZ151" s="108"/>
      <c r="CA151" s="108"/>
      <c r="CB151" s="108"/>
      <c r="CC151" s="108"/>
      <c r="CD151" s="108"/>
      <c r="CE151" s="108"/>
      <c r="CF151" s="108"/>
      <c r="CG151" s="108"/>
      <c r="CH151" s="108"/>
      <c r="CI151" s="108"/>
      <c r="CJ151" s="108"/>
      <c r="CK151" s="108"/>
      <c r="CL151" s="108"/>
      <c r="CM151" s="108"/>
      <c r="CN151" s="108"/>
      <c r="CO151" s="108"/>
      <c r="CP151" s="108"/>
      <c r="CQ151" s="108"/>
      <c r="CR151" s="108"/>
      <c r="CS151" s="108"/>
      <c r="CT151" s="108"/>
      <c r="CU151" s="108"/>
      <c r="CV151" s="108"/>
      <c r="CW151" s="108"/>
      <c r="CX151" s="108"/>
      <c r="CY151" s="108"/>
      <c r="CZ151" s="108"/>
      <c r="DA151" s="108"/>
      <c r="DB151" s="108"/>
      <c r="DC151" s="108"/>
      <c r="DD151" s="108"/>
      <c r="DE151" s="108"/>
      <c r="DF151" s="108"/>
      <c r="DG151" s="108"/>
      <c r="DH151" s="108"/>
      <c r="DI151" s="108"/>
      <c r="DJ151" s="108"/>
      <c r="DK151" s="108"/>
      <c r="DL151" s="108"/>
      <c r="DM151" s="108"/>
      <c r="DN151" s="108"/>
      <c r="DO151" s="108"/>
      <c r="DP151" s="108"/>
      <c r="DQ151" s="108"/>
      <c r="DR151" s="108"/>
      <c r="DS151" s="108"/>
      <c r="DT151" s="108"/>
      <c r="DU151" s="108"/>
    </row>
    <row r="152" spans="1:125" s="31" customFormat="1" x14ac:dyDescent="0.25">
      <c r="A152" s="121"/>
      <c r="B152" s="121"/>
      <c r="C152" s="108"/>
      <c r="D152" s="108"/>
      <c r="E152" s="121"/>
      <c r="F152" s="121"/>
      <c r="G152" s="121"/>
      <c r="H152" s="108"/>
      <c r="I152" s="108"/>
      <c r="J152" s="108"/>
      <c r="K152" s="108"/>
      <c r="L152" s="108"/>
      <c r="M152" s="136"/>
      <c r="N152" s="136"/>
      <c r="O152" s="136"/>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108"/>
      <c r="AN152" s="108"/>
      <c r="AO152" s="108"/>
      <c r="AP152" s="108"/>
      <c r="AQ152" s="108"/>
      <c r="AR152" s="108"/>
      <c r="AS152" s="108"/>
      <c r="AT152" s="108"/>
      <c r="AU152" s="108"/>
      <c r="AV152" s="108"/>
      <c r="AW152" s="108"/>
      <c r="AX152" s="108"/>
      <c r="AY152" s="108"/>
      <c r="AZ152" s="108"/>
      <c r="BA152" s="108"/>
      <c r="BB152" s="108"/>
      <c r="BC152" s="108"/>
      <c r="BD152" s="108"/>
      <c r="BE152" s="108"/>
      <c r="BF152" s="108"/>
      <c r="BG152" s="108"/>
      <c r="BH152" s="108"/>
      <c r="BI152" s="108"/>
      <c r="BJ152" s="108"/>
      <c r="BK152" s="108"/>
      <c r="BL152" s="108"/>
      <c r="BM152" s="108"/>
      <c r="BN152" s="108"/>
      <c r="BO152" s="108"/>
      <c r="BP152" s="108"/>
      <c r="BQ152" s="108"/>
      <c r="BR152" s="108"/>
      <c r="BS152" s="108"/>
      <c r="BT152" s="108"/>
      <c r="BU152" s="108"/>
      <c r="BV152" s="108"/>
      <c r="BW152" s="108"/>
      <c r="BX152" s="108"/>
      <c r="BY152" s="108"/>
      <c r="BZ152" s="108"/>
      <c r="CA152" s="108"/>
      <c r="CB152" s="108"/>
      <c r="CC152" s="108"/>
      <c r="CD152" s="108"/>
      <c r="CE152" s="108"/>
      <c r="CF152" s="108"/>
      <c r="CG152" s="108"/>
      <c r="CH152" s="108"/>
      <c r="CI152" s="108"/>
      <c r="CJ152" s="108"/>
      <c r="CK152" s="108"/>
      <c r="CL152" s="108"/>
      <c r="CM152" s="108"/>
      <c r="CN152" s="108"/>
      <c r="CO152" s="108"/>
      <c r="CP152" s="108"/>
      <c r="CQ152" s="108"/>
      <c r="CR152" s="108"/>
      <c r="CS152" s="108"/>
      <c r="CT152" s="108"/>
      <c r="CU152" s="108"/>
      <c r="CV152" s="108"/>
      <c r="CW152" s="108"/>
      <c r="CX152" s="108"/>
      <c r="CY152" s="108"/>
      <c r="CZ152" s="108"/>
      <c r="DA152" s="108"/>
      <c r="DB152" s="108"/>
      <c r="DC152" s="108"/>
      <c r="DD152" s="108"/>
      <c r="DE152" s="108"/>
      <c r="DF152" s="108"/>
      <c r="DG152" s="108"/>
      <c r="DH152" s="108"/>
      <c r="DI152" s="108"/>
      <c r="DJ152" s="108"/>
      <c r="DK152" s="108"/>
      <c r="DL152" s="108"/>
      <c r="DM152" s="108"/>
      <c r="DN152" s="108"/>
      <c r="DO152" s="108"/>
      <c r="DP152" s="108"/>
      <c r="DQ152" s="108"/>
      <c r="DR152" s="108"/>
      <c r="DS152" s="108"/>
      <c r="DT152" s="108"/>
      <c r="DU152" s="108"/>
    </row>
    <row r="153" spans="1:125" s="31" customFormat="1" x14ac:dyDescent="0.25">
      <c r="A153" s="121"/>
      <c r="B153" s="121"/>
      <c r="C153" s="108"/>
      <c r="D153" s="108"/>
      <c r="E153" s="121"/>
      <c r="F153" s="121"/>
      <c r="G153" s="121"/>
      <c r="H153" s="108"/>
      <c r="I153" s="108"/>
      <c r="J153" s="108"/>
      <c r="K153" s="108"/>
      <c r="L153" s="108"/>
      <c r="M153" s="136"/>
      <c r="N153" s="136"/>
      <c r="O153" s="136"/>
      <c r="P153" s="108"/>
      <c r="Q153" s="108"/>
      <c r="R153" s="108"/>
      <c r="S153" s="108"/>
      <c r="T153" s="108"/>
      <c r="U153" s="108"/>
      <c r="V153" s="108"/>
      <c r="W153" s="108"/>
      <c r="X153" s="108"/>
      <c r="Y153" s="108"/>
      <c r="Z153" s="108"/>
      <c r="AA153" s="108"/>
      <c r="AB153" s="108"/>
      <c r="AC153" s="108"/>
      <c r="AD153" s="108"/>
      <c r="AE153" s="108"/>
      <c r="AF153" s="108"/>
      <c r="AG153" s="108"/>
      <c r="AH153" s="108"/>
      <c r="AI153" s="108"/>
      <c r="AJ153" s="108"/>
      <c r="AK153" s="108"/>
      <c r="AL153" s="108"/>
      <c r="AM153" s="108"/>
      <c r="AN153" s="108"/>
      <c r="AO153" s="108"/>
      <c r="AP153" s="108"/>
      <c r="AQ153" s="108"/>
      <c r="AR153" s="108"/>
      <c r="AS153" s="108"/>
      <c r="AT153" s="108"/>
      <c r="AU153" s="108"/>
      <c r="AV153" s="108"/>
      <c r="AW153" s="108"/>
      <c r="AX153" s="108"/>
      <c r="AY153" s="108"/>
      <c r="AZ153" s="108"/>
      <c r="BA153" s="108"/>
      <c r="BB153" s="108"/>
      <c r="BC153" s="108"/>
      <c r="BD153" s="108"/>
      <c r="BE153" s="108"/>
      <c r="BF153" s="108"/>
      <c r="BG153" s="108"/>
      <c r="BH153" s="108"/>
      <c r="BI153" s="108"/>
      <c r="BJ153" s="108"/>
      <c r="BK153" s="108"/>
      <c r="BL153" s="108"/>
      <c r="BM153" s="108"/>
      <c r="BN153" s="108"/>
      <c r="BO153" s="108"/>
      <c r="BP153" s="108"/>
      <c r="BQ153" s="108"/>
      <c r="BR153" s="108"/>
      <c r="BS153" s="108"/>
      <c r="BT153" s="108"/>
      <c r="BU153" s="108"/>
      <c r="BV153" s="108"/>
      <c r="BW153" s="108"/>
      <c r="BX153" s="108"/>
      <c r="BY153" s="108"/>
      <c r="BZ153" s="108"/>
      <c r="CA153" s="108"/>
      <c r="CB153" s="108"/>
      <c r="CC153" s="108"/>
      <c r="CD153" s="108"/>
      <c r="CE153" s="108"/>
      <c r="CF153" s="108"/>
      <c r="CG153" s="108"/>
      <c r="CH153" s="108"/>
      <c r="CI153" s="108"/>
      <c r="CJ153" s="108"/>
      <c r="CK153" s="108"/>
      <c r="CL153" s="108"/>
      <c r="CM153" s="108"/>
      <c r="CN153" s="108"/>
      <c r="CO153" s="108"/>
      <c r="CP153" s="108"/>
      <c r="CQ153" s="108"/>
      <c r="CR153" s="108"/>
      <c r="CS153" s="108"/>
      <c r="CT153" s="108"/>
      <c r="CU153" s="108"/>
      <c r="CV153" s="108"/>
      <c r="CW153" s="108"/>
      <c r="CX153" s="108"/>
      <c r="CY153" s="108"/>
      <c r="CZ153" s="108"/>
      <c r="DA153" s="108"/>
      <c r="DB153" s="108"/>
      <c r="DC153" s="108"/>
      <c r="DD153" s="108"/>
      <c r="DE153" s="108"/>
      <c r="DF153" s="108"/>
      <c r="DG153" s="108"/>
      <c r="DH153" s="108"/>
      <c r="DI153" s="108"/>
      <c r="DJ153" s="108"/>
      <c r="DK153" s="108"/>
      <c r="DL153" s="108"/>
      <c r="DM153" s="108"/>
      <c r="DN153" s="108"/>
      <c r="DO153" s="108"/>
      <c r="DP153" s="108"/>
      <c r="DQ153" s="108"/>
      <c r="DR153" s="108"/>
      <c r="DS153" s="108"/>
      <c r="DT153" s="108"/>
      <c r="DU153" s="108"/>
    </row>
    <row r="154" spans="1:125" s="31" customFormat="1" x14ac:dyDescent="0.25">
      <c r="A154" s="121"/>
      <c r="B154" s="121"/>
      <c r="C154" s="108"/>
      <c r="D154" s="108"/>
      <c r="E154" s="121"/>
      <c r="F154" s="121"/>
      <c r="G154" s="121"/>
      <c r="H154" s="108"/>
      <c r="I154" s="108"/>
      <c r="J154" s="108"/>
      <c r="K154" s="108"/>
      <c r="L154" s="108"/>
      <c r="M154" s="136"/>
      <c r="N154" s="136"/>
      <c r="O154" s="136"/>
      <c r="P154" s="108"/>
      <c r="Q154" s="108"/>
      <c r="R154" s="108"/>
      <c r="S154" s="108"/>
      <c r="T154" s="108"/>
      <c r="U154" s="108"/>
      <c r="V154" s="108"/>
      <c r="W154" s="108"/>
      <c r="X154" s="108"/>
      <c r="Y154" s="108"/>
      <c r="Z154" s="108"/>
      <c r="AA154" s="108"/>
      <c r="AB154" s="108"/>
      <c r="AC154" s="108"/>
      <c r="AD154" s="108"/>
      <c r="AE154" s="108"/>
      <c r="AF154" s="108"/>
      <c r="AG154" s="108"/>
      <c r="AH154" s="108"/>
      <c r="AI154" s="108"/>
      <c r="AJ154" s="108"/>
      <c r="AK154" s="108"/>
      <c r="AL154" s="108"/>
      <c r="AM154" s="108"/>
      <c r="AN154" s="108"/>
      <c r="AO154" s="108"/>
      <c r="AP154" s="108"/>
      <c r="AQ154" s="108"/>
      <c r="AR154" s="108"/>
      <c r="AS154" s="108"/>
      <c r="AT154" s="108"/>
      <c r="AU154" s="108"/>
      <c r="AV154" s="108"/>
      <c r="AW154" s="108"/>
      <c r="AX154" s="108"/>
      <c r="AY154" s="108"/>
      <c r="AZ154" s="108"/>
      <c r="BA154" s="108"/>
      <c r="BB154" s="108"/>
      <c r="BC154" s="108"/>
      <c r="BD154" s="108"/>
      <c r="BE154" s="108"/>
      <c r="BF154" s="108"/>
      <c r="BG154" s="108"/>
      <c r="BH154" s="108"/>
      <c r="BI154" s="108"/>
      <c r="BJ154" s="108"/>
      <c r="BK154" s="108"/>
      <c r="BL154" s="108"/>
      <c r="BM154" s="108"/>
      <c r="BN154" s="108"/>
      <c r="BO154" s="108"/>
      <c r="BP154" s="108"/>
      <c r="BQ154" s="108"/>
      <c r="BR154" s="108"/>
      <c r="BS154" s="108"/>
      <c r="BT154" s="108"/>
      <c r="BU154" s="108"/>
      <c r="BV154" s="108"/>
      <c r="BW154" s="108"/>
      <c r="BX154" s="108"/>
      <c r="BY154" s="108"/>
      <c r="BZ154" s="108"/>
      <c r="CA154" s="108"/>
      <c r="CB154" s="108"/>
      <c r="CC154" s="108"/>
      <c r="CD154" s="108"/>
      <c r="CE154" s="108"/>
      <c r="CF154" s="108"/>
      <c r="CG154" s="108"/>
      <c r="CH154" s="108"/>
      <c r="CI154" s="108"/>
      <c r="CJ154" s="108"/>
      <c r="CK154" s="108"/>
      <c r="CL154" s="108"/>
      <c r="CM154" s="108"/>
      <c r="CN154" s="108"/>
      <c r="CO154" s="108"/>
      <c r="CP154" s="108"/>
      <c r="CQ154" s="108"/>
      <c r="CR154" s="108"/>
      <c r="CS154" s="108"/>
      <c r="CT154" s="108"/>
      <c r="CU154" s="108"/>
      <c r="CV154" s="108"/>
      <c r="CW154" s="108"/>
      <c r="CX154" s="108"/>
      <c r="CY154" s="108"/>
      <c r="CZ154" s="108"/>
      <c r="DA154" s="108"/>
      <c r="DB154" s="108"/>
      <c r="DC154" s="108"/>
      <c r="DD154" s="108"/>
      <c r="DE154" s="108"/>
      <c r="DF154" s="108"/>
      <c r="DG154" s="108"/>
      <c r="DH154" s="108"/>
      <c r="DI154" s="108"/>
      <c r="DJ154" s="108"/>
      <c r="DK154" s="108"/>
      <c r="DL154" s="108"/>
      <c r="DM154" s="108"/>
      <c r="DN154" s="108"/>
      <c r="DO154" s="108"/>
      <c r="DP154" s="108"/>
      <c r="DQ154" s="108"/>
      <c r="DR154" s="108"/>
      <c r="DS154" s="108"/>
      <c r="DT154" s="108"/>
      <c r="DU154" s="108"/>
    </row>
    <row r="155" spans="1:125" s="31" customFormat="1" x14ac:dyDescent="0.25">
      <c r="A155" s="121"/>
      <c r="B155" s="121"/>
      <c r="C155" s="108"/>
      <c r="D155" s="108"/>
      <c r="E155" s="121"/>
      <c r="F155" s="121"/>
      <c r="G155" s="121"/>
      <c r="H155" s="108"/>
      <c r="I155" s="108"/>
      <c r="J155" s="108"/>
      <c r="K155" s="108"/>
      <c r="L155" s="108"/>
      <c r="M155" s="136"/>
      <c r="N155" s="136"/>
      <c r="O155" s="136"/>
      <c r="P155" s="108"/>
      <c r="Q155" s="108"/>
      <c r="R155" s="108"/>
      <c r="S155" s="108"/>
      <c r="T155" s="108"/>
      <c r="U155" s="108"/>
      <c r="V155" s="108"/>
      <c r="W155" s="108"/>
      <c r="X155" s="108"/>
      <c r="Y155" s="108"/>
      <c r="Z155" s="108"/>
      <c r="AA155" s="108"/>
      <c r="AB155" s="108"/>
      <c r="AC155" s="108"/>
      <c r="AD155" s="108"/>
      <c r="AE155" s="108"/>
      <c r="AF155" s="108"/>
      <c r="AG155" s="108"/>
      <c r="AH155" s="108"/>
      <c r="AI155" s="108"/>
      <c r="AJ155" s="108"/>
      <c r="AK155" s="108"/>
      <c r="AL155" s="108"/>
      <c r="AM155" s="108"/>
      <c r="AN155" s="108"/>
      <c r="AO155" s="108"/>
      <c r="AP155" s="108"/>
      <c r="AQ155" s="108"/>
      <c r="AR155" s="108"/>
      <c r="AS155" s="108"/>
      <c r="AT155" s="108"/>
      <c r="AU155" s="108"/>
      <c r="AV155" s="108"/>
      <c r="AW155" s="108"/>
      <c r="AX155" s="108"/>
      <c r="AY155" s="108"/>
      <c r="AZ155" s="108"/>
      <c r="BA155" s="108"/>
      <c r="BB155" s="108"/>
      <c r="BC155" s="108"/>
      <c r="BD155" s="108"/>
      <c r="BE155" s="108"/>
      <c r="BF155" s="108"/>
      <c r="BG155" s="108"/>
      <c r="BH155" s="108"/>
      <c r="BI155" s="108"/>
      <c r="BJ155" s="108"/>
      <c r="BK155" s="108"/>
      <c r="BL155" s="108"/>
      <c r="BM155" s="108"/>
      <c r="BN155" s="108"/>
      <c r="BO155" s="108"/>
      <c r="BP155" s="108"/>
      <c r="BQ155" s="108"/>
      <c r="BR155" s="108"/>
      <c r="BS155" s="108"/>
      <c r="BT155" s="108"/>
      <c r="BU155" s="108"/>
      <c r="BV155" s="108"/>
      <c r="BW155" s="108"/>
      <c r="BX155" s="108"/>
      <c r="BY155" s="108"/>
      <c r="BZ155" s="108"/>
      <c r="CA155" s="108"/>
      <c r="CB155" s="108"/>
      <c r="CC155" s="108"/>
      <c r="CD155" s="108"/>
      <c r="CE155" s="108"/>
      <c r="CF155" s="108"/>
      <c r="CG155" s="108"/>
      <c r="CH155" s="108"/>
      <c r="CI155" s="108"/>
      <c r="CJ155" s="108"/>
      <c r="CK155" s="108"/>
      <c r="CL155" s="108"/>
      <c r="CM155" s="108"/>
      <c r="CN155" s="108"/>
      <c r="CO155" s="108"/>
      <c r="CP155" s="108"/>
      <c r="CQ155" s="108"/>
      <c r="CR155" s="108"/>
      <c r="CS155" s="108"/>
      <c r="CT155" s="108"/>
      <c r="CU155" s="108"/>
      <c r="CV155" s="108"/>
      <c r="CW155" s="108"/>
      <c r="CX155" s="108"/>
      <c r="CY155" s="108"/>
      <c r="CZ155" s="108"/>
      <c r="DA155" s="108"/>
      <c r="DB155" s="108"/>
      <c r="DC155" s="108"/>
      <c r="DD155" s="108"/>
      <c r="DE155" s="108"/>
      <c r="DF155" s="108"/>
      <c r="DG155" s="108"/>
      <c r="DH155" s="108"/>
      <c r="DI155" s="108"/>
      <c r="DJ155" s="108"/>
      <c r="DK155" s="108"/>
      <c r="DL155" s="108"/>
      <c r="DM155" s="108"/>
      <c r="DN155" s="108"/>
      <c r="DO155" s="108"/>
      <c r="DP155" s="108"/>
      <c r="DQ155" s="108"/>
      <c r="DR155" s="108"/>
      <c r="DS155" s="108"/>
      <c r="DT155" s="108"/>
      <c r="DU155" s="108"/>
    </row>
    <row r="156" spans="1:125" s="31" customFormat="1" x14ac:dyDescent="0.25">
      <c r="A156" s="121"/>
      <c r="B156" s="121"/>
      <c r="C156" s="108"/>
      <c r="D156" s="108"/>
      <c r="E156" s="121"/>
      <c r="F156" s="121"/>
      <c r="G156" s="121"/>
      <c r="H156" s="108"/>
      <c r="I156" s="108"/>
      <c r="J156" s="108"/>
      <c r="K156" s="108"/>
      <c r="L156" s="108"/>
      <c r="M156" s="136"/>
      <c r="N156" s="136"/>
      <c r="O156" s="136"/>
      <c r="P156" s="108"/>
      <c r="Q156" s="108"/>
      <c r="R156" s="108"/>
      <c r="S156" s="108"/>
      <c r="T156" s="108"/>
      <c r="U156" s="108"/>
      <c r="V156" s="108"/>
      <c r="W156" s="108"/>
      <c r="X156" s="108"/>
      <c r="Y156" s="108"/>
      <c r="Z156" s="108"/>
      <c r="AA156" s="108"/>
      <c r="AB156" s="108"/>
      <c r="AC156" s="108"/>
      <c r="AD156" s="108"/>
      <c r="AE156" s="108"/>
      <c r="AF156" s="108"/>
      <c r="AG156" s="108"/>
      <c r="AH156" s="108"/>
      <c r="AI156" s="108"/>
      <c r="AJ156" s="108"/>
      <c r="AK156" s="108"/>
      <c r="AL156" s="108"/>
      <c r="AM156" s="108"/>
      <c r="AN156" s="108"/>
      <c r="AO156" s="108"/>
      <c r="AP156" s="108"/>
      <c r="AQ156" s="108"/>
      <c r="AR156" s="108"/>
      <c r="AS156" s="108"/>
      <c r="AT156" s="108"/>
      <c r="AU156" s="108"/>
      <c r="AV156" s="108"/>
      <c r="AW156" s="108"/>
      <c r="AX156" s="108"/>
      <c r="AY156" s="108"/>
      <c r="AZ156" s="108"/>
      <c r="BA156" s="108"/>
      <c r="BB156" s="108"/>
      <c r="BC156" s="108"/>
      <c r="BD156" s="108"/>
      <c r="BE156" s="108"/>
      <c r="BF156" s="108"/>
      <c r="BG156" s="108"/>
      <c r="BH156" s="108"/>
      <c r="BI156" s="108"/>
      <c r="BJ156" s="108"/>
      <c r="BK156" s="108"/>
      <c r="BL156" s="108"/>
      <c r="BM156" s="108"/>
      <c r="BN156" s="108"/>
      <c r="BO156" s="108"/>
      <c r="BP156" s="108"/>
      <c r="BQ156" s="108"/>
      <c r="BR156" s="108"/>
      <c r="BS156" s="108"/>
      <c r="BT156" s="108"/>
      <c r="BU156" s="108"/>
      <c r="BV156" s="108"/>
      <c r="BW156" s="108"/>
      <c r="BX156" s="108"/>
      <c r="BY156" s="108"/>
      <c r="BZ156" s="108"/>
      <c r="CA156" s="108"/>
      <c r="CB156" s="108"/>
      <c r="CC156" s="108"/>
      <c r="CD156" s="108"/>
      <c r="CE156" s="108"/>
      <c r="CF156" s="108"/>
      <c r="CG156" s="108"/>
      <c r="CH156" s="108"/>
      <c r="CI156" s="108"/>
      <c r="CJ156" s="108"/>
      <c r="CK156" s="108"/>
      <c r="CL156" s="108"/>
      <c r="CM156" s="108"/>
      <c r="CN156" s="108"/>
      <c r="CO156" s="108"/>
      <c r="CP156" s="108"/>
      <c r="CQ156" s="108"/>
      <c r="CR156" s="108"/>
      <c r="CS156" s="108"/>
      <c r="CT156" s="108"/>
      <c r="CU156" s="108"/>
      <c r="CV156" s="108"/>
      <c r="CW156" s="108"/>
      <c r="CX156" s="108"/>
      <c r="CY156" s="108"/>
      <c r="CZ156" s="108"/>
      <c r="DA156" s="108"/>
      <c r="DB156" s="108"/>
      <c r="DC156" s="108"/>
      <c r="DD156" s="108"/>
      <c r="DE156" s="108"/>
      <c r="DF156" s="108"/>
      <c r="DG156" s="108"/>
      <c r="DH156" s="108"/>
      <c r="DI156" s="108"/>
      <c r="DJ156" s="108"/>
      <c r="DK156" s="108"/>
      <c r="DL156" s="108"/>
      <c r="DM156" s="108"/>
      <c r="DN156" s="108"/>
      <c r="DO156" s="108"/>
      <c r="DP156" s="108"/>
      <c r="DQ156" s="108"/>
      <c r="DR156" s="108"/>
      <c r="DS156" s="108"/>
      <c r="DT156" s="108"/>
      <c r="DU156" s="108"/>
    </row>
    <row r="157" spans="1:125" s="31" customFormat="1" x14ac:dyDescent="0.25">
      <c r="A157" s="121"/>
      <c r="B157" s="121"/>
      <c r="C157" s="108"/>
      <c r="D157" s="108"/>
      <c r="E157" s="121"/>
      <c r="F157" s="121"/>
      <c r="G157" s="121"/>
      <c r="H157" s="108"/>
      <c r="I157" s="108"/>
      <c r="J157" s="108"/>
      <c r="K157" s="108"/>
      <c r="L157" s="108"/>
      <c r="M157" s="136"/>
      <c r="N157" s="136"/>
      <c r="O157" s="136"/>
      <c r="P157" s="108"/>
      <c r="Q157" s="108"/>
      <c r="R157" s="108"/>
      <c r="S157" s="108"/>
      <c r="T157" s="108"/>
      <c r="U157" s="108"/>
      <c r="V157" s="108"/>
      <c r="W157" s="108"/>
      <c r="X157" s="108"/>
      <c r="Y157" s="108"/>
      <c r="Z157" s="108"/>
      <c r="AA157" s="108"/>
      <c r="AB157" s="108"/>
      <c r="AC157" s="108"/>
      <c r="AD157" s="108"/>
      <c r="AE157" s="108"/>
      <c r="AF157" s="108"/>
      <c r="AG157" s="108"/>
      <c r="AH157" s="108"/>
      <c r="AI157" s="108"/>
      <c r="AJ157" s="108"/>
      <c r="AK157" s="108"/>
      <c r="AL157" s="108"/>
      <c r="AM157" s="108"/>
      <c r="AN157" s="108"/>
      <c r="AO157" s="108"/>
      <c r="AP157" s="108"/>
      <c r="AQ157" s="108"/>
      <c r="AR157" s="108"/>
      <c r="AS157" s="108"/>
      <c r="AT157" s="108"/>
      <c r="AU157" s="108"/>
      <c r="AV157" s="108"/>
      <c r="AW157" s="108"/>
      <c r="AX157" s="108"/>
      <c r="AY157" s="108"/>
      <c r="AZ157" s="108"/>
      <c r="BA157" s="108"/>
      <c r="BB157" s="108"/>
      <c r="BC157" s="108"/>
      <c r="BD157" s="108"/>
      <c r="BE157" s="108"/>
      <c r="BF157" s="108"/>
      <c r="BG157" s="108"/>
      <c r="BH157" s="108"/>
      <c r="BI157" s="108"/>
      <c r="BJ157" s="108"/>
      <c r="BK157" s="108"/>
      <c r="BL157" s="108"/>
      <c r="BM157" s="108"/>
      <c r="BN157" s="108"/>
      <c r="BO157" s="108"/>
      <c r="BP157" s="108"/>
      <c r="BQ157" s="108"/>
      <c r="BR157" s="108"/>
      <c r="BS157" s="108"/>
      <c r="BT157" s="108"/>
      <c r="BU157" s="108"/>
      <c r="BV157" s="108"/>
      <c r="BW157" s="108"/>
      <c r="BX157" s="108"/>
      <c r="BY157" s="108"/>
      <c r="BZ157" s="108"/>
      <c r="CA157" s="108"/>
      <c r="CB157" s="108"/>
      <c r="CC157" s="108"/>
      <c r="CD157" s="108"/>
      <c r="CE157" s="108"/>
      <c r="CF157" s="108"/>
      <c r="CG157" s="108"/>
      <c r="CH157" s="108"/>
      <c r="CI157" s="108"/>
      <c r="CJ157" s="108"/>
      <c r="CK157" s="108"/>
      <c r="CL157" s="108"/>
      <c r="CM157" s="108"/>
      <c r="CN157" s="108"/>
      <c r="CO157" s="108"/>
      <c r="CP157" s="108"/>
      <c r="CQ157" s="108"/>
      <c r="CR157" s="108"/>
      <c r="CS157" s="108"/>
      <c r="CT157" s="108"/>
      <c r="CU157" s="108"/>
      <c r="CV157" s="108"/>
      <c r="CW157" s="108"/>
      <c r="CX157" s="108"/>
      <c r="CY157" s="108"/>
      <c r="CZ157" s="108"/>
      <c r="DA157" s="108"/>
      <c r="DB157" s="108"/>
      <c r="DC157" s="108"/>
      <c r="DD157" s="108"/>
      <c r="DE157" s="108"/>
      <c r="DF157" s="108"/>
      <c r="DG157" s="108"/>
      <c r="DH157" s="108"/>
      <c r="DI157" s="108"/>
      <c r="DJ157" s="108"/>
      <c r="DK157" s="108"/>
      <c r="DL157" s="108"/>
      <c r="DM157" s="108"/>
      <c r="DN157" s="108"/>
      <c r="DO157" s="108"/>
      <c r="DP157" s="108"/>
      <c r="DQ157" s="108"/>
      <c r="DR157" s="108"/>
      <c r="DS157" s="108"/>
      <c r="DT157" s="108"/>
      <c r="DU157" s="108"/>
    </row>
    <row r="158" spans="1:125" s="31" customFormat="1" x14ac:dyDescent="0.25">
      <c r="A158" s="121"/>
      <c r="B158" s="121"/>
      <c r="C158" s="108"/>
      <c r="D158" s="108"/>
      <c r="E158" s="121"/>
      <c r="F158" s="121"/>
      <c r="G158" s="121"/>
      <c r="H158" s="108"/>
      <c r="I158" s="108"/>
      <c r="J158" s="108"/>
      <c r="K158" s="108"/>
      <c r="L158" s="108"/>
      <c r="M158" s="136"/>
      <c r="N158" s="136"/>
      <c r="O158" s="136"/>
      <c r="P158" s="108"/>
      <c r="Q158" s="108"/>
      <c r="R158" s="108"/>
      <c r="S158" s="108"/>
      <c r="T158" s="108"/>
      <c r="U158" s="108"/>
      <c r="V158" s="108"/>
      <c r="W158" s="108"/>
      <c r="X158" s="108"/>
      <c r="Y158" s="108"/>
      <c r="Z158" s="108"/>
      <c r="AA158" s="108"/>
      <c r="AB158" s="108"/>
      <c r="AC158" s="108"/>
      <c r="AD158" s="108"/>
      <c r="AE158" s="108"/>
      <c r="AF158" s="108"/>
      <c r="AG158" s="108"/>
      <c r="AH158" s="108"/>
      <c r="AI158" s="108"/>
      <c r="AJ158" s="108"/>
      <c r="AK158" s="108"/>
      <c r="AL158" s="108"/>
      <c r="AM158" s="108"/>
      <c r="AN158" s="108"/>
      <c r="AO158" s="108"/>
      <c r="AP158" s="108"/>
      <c r="AQ158" s="108"/>
      <c r="AR158" s="108"/>
      <c r="AS158" s="108"/>
      <c r="AT158" s="108"/>
      <c r="AU158" s="108"/>
      <c r="AV158" s="108"/>
      <c r="AW158" s="108"/>
      <c r="AX158" s="108"/>
      <c r="AY158" s="108"/>
      <c r="AZ158" s="108"/>
      <c r="BA158" s="108"/>
      <c r="BB158" s="108"/>
      <c r="BC158" s="108"/>
      <c r="BD158" s="108"/>
      <c r="BE158" s="108"/>
      <c r="BF158" s="108"/>
      <c r="BG158" s="108"/>
      <c r="BH158" s="108"/>
      <c r="BI158" s="108"/>
      <c r="BJ158" s="108"/>
      <c r="BK158" s="108"/>
      <c r="BL158" s="108"/>
      <c r="BM158" s="108"/>
      <c r="BN158" s="108"/>
      <c r="BO158" s="108"/>
      <c r="BP158" s="108"/>
      <c r="BQ158" s="108"/>
      <c r="BR158" s="108"/>
      <c r="BS158" s="108"/>
      <c r="BT158" s="108"/>
      <c r="BU158" s="108"/>
      <c r="BV158" s="108"/>
      <c r="BW158" s="108"/>
      <c r="BX158" s="108"/>
      <c r="BY158" s="108"/>
      <c r="BZ158" s="108"/>
      <c r="CA158" s="108"/>
      <c r="CB158" s="108"/>
      <c r="CC158" s="108"/>
      <c r="CD158" s="108"/>
      <c r="CE158" s="108"/>
      <c r="CF158" s="108"/>
      <c r="CG158" s="108"/>
      <c r="CH158" s="108"/>
      <c r="CI158" s="108"/>
      <c r="CJ158" s="108"/>
      <c r="CK158" s="108"/>
      <c r="CL158" s="108"/>
      <c r="CM158" s="108"/>
      <c r="CN158" s="108"/>
      <c r="CO158" s="108"/>
      <c r="CP158" s="108"/>
      <c r="CQ158" s="108"/>
      <c r="CR158" s="108"/>
      <c r="CS158" s="108"/>
      <c r="CT158" s="108"/>
      <c r="CU158" s="108"/>
      <c r="CV158" s="108"/>
      <c r="CW158" s="108"/>
      <c r="CX158" s="108"/>
      <c r="CY158" s="108"/>
      <c r="CZ158" s="108"/>
      <c r="DA158" s="108"/>
      <c r="DB158" s="108"/>
      <c r="DC158" s="108"/>
      <c r="DD158" s="108"/>
      <c r="DE158" s="108"/>
      <c r="DF158" s="108"/>
      <c r="DG158" s="108"/>
      <c r="DH158" s="108"/>
      <c r="DI158" s="108"/>
      <c r="DJ158" s="108"/>
      <c r="DK158" s="108"/>
      <c r="DL158" s="108"/>
      <c r="DM158" s="108"/>
      <c r="DN158" s="108"/>
      <c r="DO158" s="108"/>
      <c r="DP158" s="108"/>
      <c r="DQ158" s="108"/>
      <c r="DR158" s="108"/>
      <c r="DS158" s="108"/>
      <c r="DT158" s="108"/>
      <c r="DU158" s="108"/>
    </row>
    <row r="159" spans="1:125" s="31" customFormat="1" x14ac:dyDescent="0.25">
      <c r="A159" s="121"/>
      <c r="B159" s="121"/>
      <c r="C159" s="108"/>
      <c r="D159" s="108"/>
      <c r="E159" s="121"/>
      <c r="F159" s="121"/>
      <c r="G159" s="121"/>
      <c r="H159" s="108"/>
      <c r="I159" s="108"/>
      <c r="J159" s="108"/>
      <c r="K159" s="108"/>
      <c r="L159" s="108"/>
      <c r="M159" s="136"/>
      <c r="N159" s="136"/>
      <c r="O159" s="136"/>
      <c r="P159" s="108"/>
      <c r="Q159" s="108"/>
      <c r="R159" s="108"/>
      <c r="S159" s="108"/>
      <c r="T159" s="108"/>
      <c r="U159" s="108"/>
      <c r="V159" s="108"/>
      <c r="W159" s="108"/>
      <c r="X159" s="108"/>
      <c r="Y159" s="108"/>
      <c r="Z159" s="108"/>
      <c r="AA159" s="108"/>
      <c r="AB159" s="108"/>
      <c r="AC159" s="108"/>
      <c r="AD159" s="108"/>
      <c r="AE159" s="108"/>
      <c r="AF159" s="108"/>
      <c r="AG159" s="108"/>
      <c r="AH159" s="108"/>
      <c r="AI159" s="108"/>
      <c r="AJ159" s="108"/>
      <c r="AK159" s="108"/>
      <c r="AL159" s="108"/>
      <c r="AM159" s="108"/>
      <c r="AN159" s="108"/>
      <c r="AO159" s="108"/>
      <c r="AP159" s="108"/>
      <c r="AQ159" s="108"/>
      <c r="AR159" s="108"/>
      <c r="AS159" s="108"/>
      <c r="AT159" s="108"/>
      <c r="AU159" s="108"/>
      <c r="AV159" s="108"/>
      <c r="AW159" s="108"/>
      <c r="AX159" s="108"/>
      <c r="AY159" s="108"/>
      <c r="AZ159" s="108"/>
      <c r="BA159" s="108"/>
      <c r="BB159" s="108"/>
      <c r="BC159" s="108"/>
      <c r="BD159" s="108"/>
      <c r="BE159" s="108"/>
      <c r="BF159" s="108"/>
      <c r="BG159" s="108"/>
      <c r="BH159" s="108"/>
      <c r="BI159" s="108"/>
      <c r="BJ159" s="108"/>
      <c r="BK159" s="108"/>
      <c r="BL159" s="108"/>
      <c r="BM159" s="108"/>
      <c r="BN159" s="108"/>
      <c r="BO159" s="108"/>
      <c r="BP159" s="108"/>
      <c r="BQ159" s="108"/>
      <c r="BR159" s="108"/>
      <c r="BS159" s="108"/>
      <c r="BT159" s="108"/>
      <c r="BU159" s="108"/>
      <c r="BV159" s="108"/>
      <c r="BW159" s="108"/>
      <c r="BX159" s="108"/>
      <c r="BY159" s="108"/>
      <c r="BZ159" s="108"/>
      <c r="CA159" s="108"/>
      <c r="CB159" s="108"/>
      <c r="CC159" s="108"/>
      <c r="CD159" s="108"/>
      <c r="CE159" s="108"/>
      <c r="CF159" s="108"/>
      <c r="CG159" s="108"/>
      <c r="CH159" s="108"/>
      <c r="CI159" s="108"/>
      <c r="CJ159" s="108"/>
      <c r="CK159" s="108"/>
      <c r="CL159" s="108"/>
      <c r="CM159" s="108"/>
      <c r="CN159" s="108"/>
      <c r="CO159" s="108"/>
      <c r="CP159" s="108"/>
      <c r="CQ159" s="108"/>
      <c r="CR159" s="108"/>
      <c r="CS159" s="108"/>
      <c r="CT159" s="108"/>
      <c r="CU159" s="108"/>
      <c r="CV159" s="108"/>
      <c r="CW159" s="108"/>
      <c r="CX159" s="108"/>
      <c r="CY159" s="108"/>
      <c r="CZ159" s="108"/>
      <c r="DA159" s="108"/>
      <c r="DB159" s="108"/>
      <c r="DC159" s="108"/>
      <c r="DD159" s="108"/>
      <c r="DE159" s="108"/>
      <c r="DF159" s="108"/>
      <c r="DG159" s="108"/>
      <c r="DH159" s="108"/>
      <c r="DI159" s="108"/>
      <c r="DJ159" s="108"/>
      <c r="DK159" s="108"/>
      <c r="DL159" s="108"/>
      <c r="DM159" s="108"/>
      <c r="DN159" s="108"/>
      <c r="DO159" s="108"/>
      <c r="DP159" s="108"/>
      <c r="DQ159" s="108"/>
      <c r="DR159" s="108"/>
      <c r="DS159" s="108"/>
      <c r="DT159" s="108"/>
      <c r="DU159" s="108"/>
    </row>
    <row r="160" spans="1:125" s="31" customFormat="1" x14ac:dyDescent="0.25">
      <c r="A160" s="121"/>
      <c r="B160" s="121"/>
      <c r="C160" s="108"/>
      <c r="D160" s="108"/>
      <c r="E160" s="121"/>
      <c r="F160" s="121"/>
      <c r="G160" s="121"/>
      <c r="H160" s="108"/>
      <c r="I160" s="108"/>
      <c r="J160" s="108"/>
      <c r="K160" s="108"/>
      <c r="L160" s="108"/>
      <c r="M160" s="136"/>
      <c r="N160" s="136"/>
      <c r="O160" s="136"/>
      <c r="P160" s="108"/>
      <c r="Q160" s="108"/>
      <c r="R160" s="108"/>
      <c r="S160" s="108"/>
      <c r="T160" s="108"/>
      <c r="U160" s="108"/>
      <c r="V160" s="108"/>
      <c r="W160" s="108"/>
      <c r="X160" s="108"/>
      <c r="Y160" s="108"/>
      <c r="Z160" s="108"/>
      <c r="AA160" s="108"/>
      <c r="AB160" s="108"/>
      <c r="AC160" s="108"/>
      <c r="AD160" s="108"/>
      <c r="AE160" s="108"/>
      <c r="AF160" s="108"/>
      <c r="AG160" s="108"/>
      <c r="AH160" s="108"/>
      <c r="AI160" s="108"/>
      <c r="AJ160" s="108"/>
      <c r="AK160" s="108"/>
      <c r="AL160" s="108"/>
      <c r="AM160" s="108"/>
      <c r="AN160" s="108"/>
      <c r="AO160" s="108"/>
      <c r="AP160" s="108"/>
      <c r="AQ160" s="108"/>
      <c r="AR160" s="108"/>
      <c r="AS160" s="108"/>
      <c r="AT160" s="108"/>
      <c r="AU160" s="108"/>
      <c r="AV160" s="108"/>
      <c r="AW160" s="108"/>
      <c r="AX160" s="108"/>
      <c r="AY160" s="108"/>
      <c r="AZ160" s="108"/>
      <c r="BA160" s="108"/>
      <c r="BB160" s="108"/>
      <c r="BC160" s="108"/>
      <c r="BD160" s="108"/>
      <c r="BE160" s="108"/>
      <c r="BF160" s="108"/>
      <c r="BG160" s="108"/>
      <c r="BH160" s="108"/>
      <c r="BI160" s="108"/>
      <c r="BJ160" s="108"/>
      <c r="BK160" s="108"/>
      <c r="BL160" s="108"/>
      <c r="BM160" s="108"/>
      <c r="BN160" s="108"/>
      <c r="BO160" s="108"/>
      <c r="BP160" s="108"/>
      <c r="BQ160" s="108"/>
      <c r="BR160" s="108"/>
      <c r="BS160" s="108"/>
      <c r="BT160" s="108"/>
      <c r="BU160" s="108"/>
      <c r="BV160" s="108"/>
      <c r="BW160" s="108"/>
      <c r="BX160" s="108"/>
      <c r="BY160" s="108"/>
      <c r="BZ160" s="108"/>
      <c r="CA160" s="108"/>
      <c r="CB160" s="108"/>
      <c r="CC160" s="108"/>
      <c r="CD160" s="108"/>
      <c r="CE160" s="108"/>
      <c r="CF160" s="108"/>
      <c r="CG160" s="108"/>
      <c r="CH160" s="108"/>
      <c r="CI160" s="108"/>
      <c r="CJ160" s="108"/>
      <c r="CK160" s="108"/>
      <c r="CL160" s="108"/>
      <c r="CM160" s="108"/>
      <c r="CN160" s="108"/>
      <c r="CO160" s="108"/>
      <c r="CP160" s="108"/>
      <c r="CQ160" s="108"/>
      <c r="CR160" s="108"/>
      <c r="CS160" s="108"/>
      <c r="CT160" s="108"/>
      <c r="CU160" s="108"/>
      <c r="CV160" s="108"/>
      <c r="CW160" s="108"/>
      <c r="CX160" s="108"/>
      <c r="CY160" s="108"/>
      <c r="CZ160" s="108"/>
      <c r="DA160" s="108"/>
      <c r="DB160" s="108"/>
      <c r="DC160" s="108"/>
      <c r="DD160" s="108"/>
      <c r="DE160" s="108"/>
      <c r="DF160" s="108"/>
      <c r="DG160" s="108"/>
      <c r="DH160" s="108"/>
      <c r="DI160" s="108"/>
      <c r="DJ160" s="108"/>
      <c r="DK160" s="108"/>
      <c r="DL160" s="108"/>
      <c r="DM160" s="108"/>
      <c r="DN160" s="108"/>
      <c r="DO160" s="108"/>
      <c r="DP160" s="108"/>
      <c r="DQ160" s="108"/>
      <c r="DR160" s="108"/>
      <c r="DS160" s="108"/>
      <c r="DT160" s="108"/>
      <c r="DU160" s="108"/>
    </row>
    <row r="161" spans="1:125" s="31" customFormat="1" x14ac:dyDescent="0.25">
      <c r="A161" s="121"/>
      <c r="B161" s="121"/>
      <c r="C161" s="108"/>
      <c r="D161" s="108"/>
      <c r="E161" s="121"/>
      <c r="F161" s="121"/>
      <c r="G161" s="121"/>
      <c r="H161" s="108"/>
      <c r="I161" s="108"/>
      <c r="J161" s="108"/>
      <c r="K161" s="108"/>
      <c r="L161" s="108"/>
      <c r="M161" s="136"/>
      <c r="N161" s="136"/>
      <c r="O161" s="136"/>
      <c r="P161" s="108"/>
      <c r="Q161" s="108"/>
      <c r="R161" s="108"/>
      <c r="S161" s="108"/>
      <c r="T161" s="108"/>
      <c r="U161" s="108"/>
      <c r="V161" s="108"/>
      <c r="W161" s="108"/>
      <c r="X161" s="108"/>
      <c r="Y161" s="108"/>
      <c r="Z161" s="108"/>
      <c r="AA161" s="108"/>
      <c r="AB161" s="108"/>
      <c r="AC161" s="108"/>
      <c r="AD161" s="108"/>
      <c r="AE161" s="108"/>
      <c r="AF161" s="108"/>
      <c r="AG161" s="108"/>
      <c r="AH161" s="108"/>
      <c r="AI161" s="108"/>
      <c r="AJ161" s="108"/>
      <c r="AK161" s="108"/>
      <c r="AL161" s="108"/>
      <c r="AM161" s="108"/>
      <c r="AN161" s="108"/>
      <c r="AO161" s="108"/>
      <c r="AP161" s="108"/>
      <c r="AQ161" s="108"/>
      <c r="AR161" s="108"/>
      <c r="AS161" s="108"/>
      <c r="AT161" s="108"/>
      <c r="AU161" s="108"/>
      <c r="AV161" s="108"/>
      <c r="AW161" s="108"/>
      <c r="AX161" s="108"/>
      <c r="AY161" s="108"/>
      <c r="AZ161" s="108"/>
      <c r="BA161" s="108"/>
      <c r="BB161" s="108"/>
      <c r="BC161" s="108"/>
      <c r="BD161" s="108"/>
      <c r="BE161" s="108"/>
      <c r="BF161" s="108"/>
      <c r="BG161" s="108"/>
      <c r="BH161" s="108"/>
      <c r="BI161" s="108"/>
      <c r="BJ161" s="108"/>
      <c r="BK161" s="108"/>
      <c r="BL161" s="108"/>
      <c r="BM161" s="108"/>
      <c r="BN161" s="108"/>
      <c r="BO161" s="108"/>
      <c r="BP161" s="108"/>
      <c r="BQ161" s="108"/>
      <c r="BR161" s="108"/>
      <c r="BS161" s="108"/>
      <c r="BT161" s="108"/>
      <c r="BU161" s="108"/>
      <c r="BV161" s="108"/>
      <c r="BW161" s="108"/>
      <c r="BX161" s="108"/>
      <c r="BY161" s="108"/>
      <c r="BZ161" s="108"/>
      <c r="CA161" s="108"/>
      <c r="CB161" s="108"/>
      <c r="CC161" s="108"/>
      <c r="CD161" s="108"/>
      <c r="CE161" s="108"/>
      <c r="CF161" s="108"/>
      <c r="CG161" s="108"/>
      <c r="CH161" s="108"/>
      <c r="CI161" s="108"/>
      <c r="CJ161" s="108"/>
      <c r="CK161" s="108"/>
      <c r="CL161" s="108"/>
      <c r="CM161" s="108"/>
      <c r="CN161" s="108"/>
      <c r="CO161" s="108"/>
      <c r="CP161" s="108"/>
      <c r="CQ161" s="108"/>
      <c r="CR161" s="108"/>
      <c r="CS161" s="108"/>
      <c r="CT161" s="108"/>
      <c r="CU161" s="108"/>
      <c r="CV161" s="108"/>
      <c r="CW161" s="108"/>
      <c r="CX161" s="108"/>
      <c r="CY161" s="108"/>
      <c r="CZ161" s="108"/>
      <c r="DA161" s="108"/>
      <c r="DB161" s="108"/>
      <c r="DC161" s="108"/>
      <c r="DD161" s="108"/>
      <c r="DE161" s="108"/>
      <c r="DF161" s="108"/>
      <c r="DG161" s="108"/>
      <c r="DH161" s="108"/>
      <c r="DI161" s="108"/>
      <c r="DJ161" s="108"/>
      <c r="DK161" s="108"/>
      <c r="DL161" s="108"/>
      <c r="DM161" s="108"/>
      <c r="DN161" s="108"/>
      <c r="DO161" s="108"/>
      <c r="DP161" s="108"/>
      <c r="DQ161" s="108"/>
      <c r="DR161" s="108"/>
      <c r="DS161" s="108"/>
      <c r="DT161" s="108"/>
      <c r="DU161" s="108"/>
    </row>
    <row r="162" spans="1:125" s="31" customFormat="1" x14ac:dyDescent="0.25">
      <c r="A162" s="121"/>
      <c r="B162" s="121"/>
      <c r="C162" s="108"/>
      <c r="D162" s="108"/>
      <c r="E162" s="121"/>
      <c r="F162" s="121"/>
      <c r="G162" s="121"/>
      <c r="H162" s="108"/>
      <c r="I162" s="108"/>
      <c r="J162" s="108"/>
      <c r="K162" s="108"/>
      <c r="L162" s="108"/>
      <c r="M162" s="136"/>
      <c r="N162" s="136"/>
      <c r="O162" s="102"/>
      <c r="P162" s="102"/>
      <c r="Q162" s="102"/>
      <c r="R162" s="102"/>
      <c r="S162" s="102"/>
      <c r="T162" s="108"/>
      <c r="U162" s="108"/>
      <c r="V162" s="108"/>
      <c r="W162" s="108"/>
      <c r="X162" s="108"/>
      <c r="Y162" s="108"/>
      <c r="Z162" s="108"/>
      <c r="AA162" s="108"/>
      <c r="AB162" s="108"/>
      <c r="AC162" s="108"/>
      <c r="AD162" s="108"/>
      <c r="AE162" s="108"/>
      <c r="AF162" s="108"/>
      <c r="AG162" s="108"/>
      <c r="AH162" s="108"/>
      <c r="AI162" s="108"/>
      <c r="AJ162" s="108"/>
      <c r="AK162" s="108"/>
      <c r="AL162" s="108"/>
      <c r="AM162" s="108"/>
      <c r="AN162" s="108"/>
      <c r="AO162" s="108"/>
      <c r="AP162" s="108"/>
      <c r="AQ162" s="108"/>
      <c r="AR162" s="108"/>
      <c r="AS162" s="108"/>
      <c r="AT162" s="108"/>
      <c r="AU162" s="108"/>
      <c r="AV162" s="108"/>
      <c r="AW162" s="108"/>
      <c r="AX162" s="108"/>
      <c r="AY162" s="108"/>
      <c r="AZ162" s="108"/>
      <c r="BA162" s="108"/>
      <c r="BB162" s="108"/>
      <c r="BC162" s="108"/>
      <c r="BD162" s="108"/>
      <c r="BE162" s="108"/>
      <c r="BF162" s="108"/>
      <c r="BG162" s="108"/>
      <c r="BH162" s="108"/>
      <c r="BI162" s="108"/>
      <c r="BJ162" s="108"/>
      <c r="BK162" s="108"/>
      <c r="BL162" s="108"/>
      <c r="BM162" s="108"/>
      <c r="BN162" s="108"/>
      <c r="BO162" s="108"/>
      <c r="BP162" s="108"/>
      <c r="BQ162" s="108"/>
      <c r="BR162" s="108"/>
      <c r="BS162" s="108"/>
      <c r="BT162" s="108"/>
      <c r="BU162" s="108"/>
      <c r="BV162" s="108"/>
      <c r="BW162" s="108"/>
      <c r="BX162" s="108"/>
      <c r="BY162" s="108"/>
      <c r="BZ162" s="108"/>
      <c r="CA162" s="108"/>
      <c r="CB162" s="108"/>
      <c r="CC162" s="108"/>
      <c r="CD162" s="108"/>
      <c r="CE162" s="108"/>
      <c r="CF162" s="108"/>
      <c r="CG162" s="108"/>
      <c r="CH162" s="108"/>
      <c r="CI162" s="108"/>
      <c r="CJ162" s="108"/>
      <c r="CK162" s="108"/>
      <c r="CL162" s="108"/>
      <c r="CM162" s="108"/>
      <c r="CN162" s="108"/>
      <c r="CO162" s="108"/>
      <c r="CP162" s="108"/>
      <c r="CQ162" s="108"/>
      <c r="CR162" s="108"/>
      <c r="CS162" s="108"/>
      <c r="CT162" s="108"/>
      <c r="CU162" s="108"/>
      <c r="CV162" s="108"/>
      <c r="CW162" s="108"/>
      <c r="CX162" s="108"/>
      <c r="CY162" s="108"/>
      <c r="CZ162" s="108"/>
      <c r="DA162" s="108"/>
      <c r="DB162" s="108"/>
      <c r="DC162" s="108"/>
      <c r="DD162" s="108"/>
      <c r="DE162" s="108"/>
      <c r="DF162" s="108"/>
      <c r="DG162" s="108"/>
      <c r="DH162" s="108"/>
      <c r="DI162" s="108"/>
      <c r="DJ162" s="108"/>
      <c r="DK162" s="108"/>
      <c r="DL162" s="108"/>
      <c r="DM162" s="108"/>
      <c r="DN162" s="108"/>
      <c r="DO162" s="108"/>
      <c r="DP162" s="108"/>
      <c r="DQ162" s="108"/>
      <c r="DR162" s="108"/>
      <c r="DS162" s="108"/>
      <c r="DT162" s="108"/>
      <c r="DU162" s="108"/>
    </row>
    <row r="163" spans="1:125" x14ac:dyDescent="0.25">
      <c r="N163" s="136"/>
    </row>
    <row r="164" spans="1:125" x14ac:dyDescent="0.25">
      <c r="N164" s="136"/>
    </row>
    <row r="165" spans="1:125" x14ac:dyDescent="0.25">
      <c r="N165" s="136"/>
    </row>
    <row r="166" spans="1:125" x14ac:dyDescent="0.25">
      <c r="N166" s="136"/>
    </row>
    <row r="167" spans="1:125" x14ac:dyDescent="0.25">
      <c r="N167" s="136"/>
    </row>
    <row r="168" spans="1:125" x14ac:dyDescent="0.25">
      <c r="N168" s="136"/>
    </row>
    <row r="169" spans="1:125" x14ac:dyDescent="0.25">
      <c r="N169" s="136"/>
    </row>
    <row r="170" spans="1:125" x14ac:dyDescent="0.25">
      <c r="N170" s="136"/>
    </row>
    <row r="171" spans="1:125" x14ac:dyDescent="0.25">
      <c r="N171" s="136"/>
    </row>
    <row r="172" spans="1:125" x14ac:dyDescent="0.25">
      <c r="N172" s="136"/>
    </row>
    <row r="173" spans="1:125" x14ac:dyDescent="0.25">
      <c r="N173" s="136"/>
    </row>
    <row r="174" spans="1:125" x14ac:dyDescent="0.25">
      <c r="N174" s="136"/>
    </row>
    <row r="175" spans="1:125" x14ac:dyDescent="0.25">
      <c r="N175" s="136"/>
    </row>
    <row r="176" spans="1:125" x14ac:dyDescent="0.25">
      <c r="N176" s="136"/>
    </row>
    <row r="177" spans="14:14" x14ac:dyDescent="0.25">
      <c r="N177" s="136"/>
    </row>
    <row r="178" spans="14:14" x14ac:dyDescent="0.25">
      <c r="N178" s="136"/>
    </row>
    <row r="179" spans="14:14" x14ac:dyDescent="0.25">
      <c r="N179" s="136"/>
    </row>
    <row r="180" spans="14:14" x14ac:dyDescent="0.25">
      <c r="N180" s="136"/>
    </row>
    <row r="181" spans="14:14" x14ac:dyDescent="0.25">
      <c r="N181" s="136"/>
    </row>
    <row r="182" spans="14:14" x14ac:dyDescent="0.25">
      <c r="N182" s="136"/>
    </row>
    <row r="183" spans="14:14" x14ac:dyDescent="0.25">
      <c r="N183" s="136"/>
    </row>
    <row r="184" spans="14:14" x14ac:dyDescent="0.25">
      <c r="N184" s="136"/>
    </row>
  </sheetData>
  <sheetProtection algorithmName="SHA-512" hashValue="ZArQvkMUlFpZZ1Wfx398uztV5Z/IenvtM9huj0WuwuL0mZMnuLWa5SctArWQcDr74dRELOAEe+t6+GpQGecnKw==" saltValue="wRsHvPceR/LswuI913C6iQ==" spinCount="100000" sheet="1" objects="1" scenarios="1"/>
  <mergeCells count="115">
    <mergeCell ref="I141:J141"/>
    <mergeCell ref="I142:J142"/>
    <mergeCell ref="I143:J143"/>
    <mergeCell ref="I144:J144"/>
    <mergeCell ref="I140:J140"/>
    <mergeCell ref="A7:K7"/>
    <mergeCell ref="C3:D3"/>
    <mergeCell ref="I76:J76"/>
    <mergeCell ref="I77:J77"/>
    <mergeCell ref="I78:J78"/>
    <mergeCell ref="I79:J79"/>
    <mergeCell ref="I75:J75"/>
    <mergeCell ref="I81:J81"/>
    <mergeCell ref="I82:J82"/>
    <mergeCell ref="I83:J83"/>
    <mergeCell ref="I84:J84"/>
    <mergeCell ref="I80:J80"/>
    <mergeCell ref="I67:J67"/>
    <mergeCell ref="I68:J68"/>
    <mergeCell ref="I69:J69"/>
    <mergeCell ref="I65:J65"/>
    <mergeCell ref="I71:J71"/>
    <mergeCell ref="I72:J72"/>
    <mergeCell ref="I73:J73"/>
    <mergeCell ref="I74:J74"/>
    <mergeCell ref="I70:J70"/>
    <mergeCell ref="I59:J59"/>
    <mergeCell ref="I55:J55"/>
    <mergeCell ref="I54:J54"/>
    <mergeCell ref="I61:J61"/>
    <mergeCell ref="I62:J62"/>
    <mergeCell ref="I63:J63"/>
    <mergeCell ref="I64:J64"/>
    <mergeCell ref="I60:J60"/>
    <mergeCell ref="I66:J66"/>
    <mergeCell ref="A39:F39"/>
    <mergeCell ref="A40:F40"/>
    <mergeCell ref="A41:F41"/>
    <mergeCell ref="A42:F42"/>
    <mergeCell ref="I85:J85"/>
    <mergeCell ref="I86:J86"/>
    <mergeCell ref="A145:D145"/>
    <mergeCell ref="A8:I8"/>
    <mergeCell ref="D4:E4"/>
    <mergeCell ref="I48:J48"/>
    <mergeCell ref="A32:D32"/>
    <mergeCell ref="I43:J43"/>
    <mergeCell ref="I44:J44"/>
    <mergeCell ref="I46:J46"/>
    <mergeCell ref="I47:J47"/>
    <mergeCell ref="A38:K38"/>
    <mergeCell ref="I50:J50"/>
    <mergeCell ref="I51:J51"/>
    <mergeCell ref="I52:J52"/>
    <mergeCell ref="I53:J53"/>
    <mergeCell ref="I49:J49"/>
    <mergeCell ref="I56:J56"/>
    <mergeCell ref="I57:J57"/>
    <mergeCell ref="I58:J58"/>
    <mergeCell ref="I87:J87"/>
    <mergeCell ref="I88:J88"/>
    <mergeCell ref="I89:J89"/>
    <mergeCell ref="I90:J90"/>
    <mergeCell ref="I91:J91"/>
    <mergeCell ref="I92:J92"/>
    <mergeCell ref="I93:J93"/>
    <mergeCell ref="I94:J94"/>
    <mergeCell ref="I95:J95"/>
    <mergeCell ref="I96:J96"/>
    <mergeCell ref="I97:J97"/>
    <mergeCell ref="I98:J98"/>
    <mergeCell ref="I99:J99"/>
    <mergeCell ref="I100:J100"/>
    <mergeCell ref="I101:J101"/>
    <mergeCell ref="I102:J102"/>
    <mergeCell ref="I103:J103"/>
    <mergeCell ref="I104:J104"/>
    <mergeCell ref="I118:J118"/>
    <mergeCell ref="I119:J119"/>
    <mergeCell ref="I120:J120"/>
    <mergeCell ref="I121:J121"/>
    <mergeCell ref="I122:J122"/>
    <mergeCell ref="I105:J105"/>
    <mergeCell ref="I106:J106"/>
    <mergeCell ref="I107:J107"/>
    <mergeCell ref="I108:J108"/>
    <mergeCell ref="I109:J109"/>
    <mergeCell ref="I110:J110"/>
    <mergeCell ref="I111:J111"/>
    <mergeCell ref="I112:J112"/>
    <mergeCell ref="I113:J113"/>
    <mergeCell ref="I132:J132"/>
    <mergeCell ref="I133:J133"/>
    <mergeCell ref="I134:J134"/>
    <mergeCell ref="I135:J135"/>
    <mergeCell ref="I136:J136"/>
    <mergeCell ref="I137:J137"/>
    <mergeCell ref="I138:J138"/>
    <mergeCell ref="I139:J139"/>
    <mergeCell ref="O7:R7"/>
    <mergeCell ref="O10:R10"/>
    <mergeCell ref="O38:R38"/>
    <mergeCell ref="I123:J123"/>
    <mergeCell ref="I124:J124"/>
    <mergeCell ref="I125:J125"/>
    <mergeCell ref="I126:J126"/>
    <mergeCell ref="I127:J127"/>
    <mergeCell ref="I128:J128"/>
    <mergeCell ref="I129:J129"/>
    <mergeCell ref="I130:J130"/>
    <mergeCell ref="I131:J131"/>
    <mergeCell ref="I114:J114"/>
    <mergeCell ref="I115:J115"/>
    <mergeCell ref="I116:J116"/>
    <mergeCell ref="I117:J117"/>
  </mergeCells>
  <conditionalFormatting sqref="A46:I144 K46:K144">
    <cfRule type="expression" dxfId="13" priority="8">
      <formula>MOD(ROW(),2)=0</formula>
    </cfRule>
  </conditionalFormatting>
  <conditionalFormatting sqref="A12:K31">
    <cfRule type="expression" dxfId="12" priority="3">
      <formula>MOD(ROW(),2)=0</formula>
    </cfRule>
  </conditionalFormatting>
  <dataValidations xWindow="1492" yWindow="907" count="2">
    <dataValidation allowBlank="1" showErrorMessage="1" sqref="P8:R9 A1:D1048576 E1:E11 O39:R1048576 J46:J1048576 P12:R37 O8:O37 S1:XFD1048576 F2:F1048576 J1:J43 O1:R6 K1:N1048576 E32:E1048576 G1:I1048576" xr:uid="{F91E3D7D-0DB7-48A1-B80D-B146D01867F8}"/>
    <dataValidation type="list" allowBlank="1" showErrorMessage="1" sqref="E12:E31" xr:uid="{0DA1C82F-EBB6-495F-8203-2FC4F8F59195}">
      <formula1>"Flight, Ferry, Rail"</formula1>
    </dataValidation>
  </dataValidations>
  <hyperlinks>
    <hyperlink ref="I44" r:id="rId1" xr:uid="{C14A9FEE-C6CF-41FD-9198-5290A96EA7E4}"/>
  </hyperlinks>
  <pageMargins left="0.7" right="0.7" top="0.75" bottom="0.75" header="0.3" footer="0.3"/>
  <pageSetup paperSize="9" scale="1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7ED2B-F8D5-40FE-AD5C-7C6F03FD44CF}">
  <sheetPr>
    <tabColor rgb="FFD2F2D8"/>
    <pageSetUpPr fitToPage="1"/>
  </sheetPr>
  <dimension ref="A1:N54"/>
  <sheetViews>
    <sheetView showGridLines="0" showRowColHeaders="0" zoomScaleNormal="100" workbookViewId="0">
      <selection activeCell="O83" sqref="O83"/>
    </sheetView>
  </sheetViews>
  <sheetFormatPr defaultColWidth="9.140625" defaultRowHeight="15" x14ac:dyDescent="0.25"/>
  <cols>
    <col min="1" max="1" width="6.7109375" style="68" customWidth="1"/>
    <col min="2" max="2" width="18.7109375" style="31" customWidth="1"/>
    <col min="3" max="3" width="24.7109375" style="68" customWidth="1"/>
    <col min="4" max="4" width="50.7109375" style="31" customWidth="1"/>
    <col min="5" max="5" width="16.7109375" style="68" customWidth="1"/>
    <col min="6" max="7" width="16.7109375" style="31" customWidth="1"/>
    <col min="8" max="8" width="1.85546875" style="31" customWidth="1"/>
    <col min="9" max="9" width="2.7109375" style="31" customWidth="1"/>
    <col min="10" max="10" width="1.85546875" style="31" customWidth="1"/>
    <col min="11" max="13" width="14.7109375" style="31" customWidth="1"/>
    <col min="14" max="14" width="30.7109375" style="31" customWidth="1"/>
    <col min="15" max="15" width="20.7109375" style="31" customWidth="1"/>
    <col min="16" max="16384" width="9.140625" style="31"/>
  </cols>
  <sheetData>
    <row r="1" spans="1:14" ht="154.5" customHeight="1" x14ac:dyDescent="0.25"/>
    <row r="2" spans="1:14" s="108" customFormat="1" ht="19.899999999999999" customHeight="1" x14ac:dyDescent="0.25">
      <c r="A2" s="122"/>
      <c r="B2" s="379" t="s">
        <v>84</v>
      </c>
      <c r="C2" s="597">
        <f>Checklist!C6</f>
        <v>0</v>
      </c>
      <c r="D2" s="471"/>
      <c r="E2" s="201"/>
      <c r="F2" s="200"/>
      <c r="G2" s="200"/>
      <c r="H2" s="200"/>
      <c r="I2" s="200"/>
    </row>
    <row r="3" spans="1:14" s="108" customFormat="1" ht="19.899999999999999" customHeight="1" x14ac:dyDescent="0.25">
      <c r="A3" s="122"/>
      <c r="B3" s="379" t="s">
        <v>85</v>
      </c>
      <c r="C3" s="380">
        <f>Checklist!C7</f>
        <v>0</v>
      </c>
      <c r="D3" s="382"/>
      <c r="E3" s="200"/>
      <c r="F3" s="200"/>
      <c r="G3" s="200"/>
      <c r="H3" s="200"/>
      <c r="I3" s="200"/>
    </row>
    <row r="4" spans="1:14" s="108" customFormat="1" ht="19.899999999999999" customHeight="1" x14ac:dyDescent="0.25">
      <c r="A4" s="122"/>
      <c r="B4" s="379" t="s">
        <v>86</v>
      </c>
      <c r="C4" s="383">
        <f>Checklist!C8</f>
        <v>0</v>
      </c>
      <c r="D4" s="385"/>
      <c r="E4" s="200"/>
      <c r="F4" s="200"/>
      <c r="G4" s="200"/>
      <c r="H4" s="200"/>
      <c r="I4" s="200"/>
    </row>
    <row r="5" spans="1:14" ht="15" customHeight="1" x14ac:dyDescent="0.25"/>
    <row r="6" spans="1:14" s="411" customFormat="1" ht="25.5" customHeight="1" x14ac:dyDescent="0.25">
      <c r="A6" s="481" t="s">
        <v>144</v>
      </c>
      <c r="B6" s="481"/>
      <c r="C6" s="481"/>
      <c r="D6" s="481"/>
      <c r="E6" s="481"/>
      <c r="F6" s="481"/>
      <c r="G6" s="481"/>
      <c r="I6" s="412"/>
      <c r="K6" s="604" t="s">
        <v>88</v>
      </c>
      <c r="L6" s="605"/>
      <c r="M6" s="605"/>
      <c r="N6" s="606"/>
    </row>
    <row r="7" spans="1:14" s="413" customFormat="1" ht="15.75" customHeight="1" x14ac:dyDescent="0.25">
      <c r="A7" s="603" t="s">
        <v>145</v>
      </c>
      <c r="B7" s="603"/>
      <c r="C7" s="603"/>
      <c r="D7" s="603"/>
      <c r="E7" s="603"/>
      <c r="F7" s="603"/>
      <c r="G7" s="603"/>
      <c r="I7" s="414"/>
    </row>
    <row r="8" spans="1:14" s="413" customFormat="1" ht="15.75" customHeight="1" x14ac:dyDescent="0.25">
      <c r="A8" s="600" t="s">
        <v>146</v>
      </c>
      <c r="B8" s="600"/>
      <c r="C8" s="600"/>
      <c r="D8" s="600"/>
      <c r="E8" s="600"/>
      <c r="F8" s="600"/>
      <c r="G8" s="600"/>
      <c r="I8" s="414"/>
    </row>
    <row r="9" spans="1:14" ht="40.5" customHeight="1" x14ac:dyDescent="0.25">
      <c r="A9" s="369" t="s">
        <v>91</v>
      </c>
      <c r="B9" s="404" t="s">
        <v>116</v>
      </c>
      <c r="C9" s="405" t="s">
        <v>147</v>
      </c>
      <c r="D9" s="415" t="s">
        <v>148</v>
      </c>
      <c r="E9" s="405" t="s">
        <v>149</v>
      </c>
      <c r="F9" s="416" t="s">
        <v>150</v>
      </c>
      <c r="G9" s="405" t="s">
        <v>151</v>
      </c>
      <c r="I9" s="417"/>
      <c r="K9" s="256" t="s">
        <v>99</v>
      </c>
      <c r="L9" s="256" t="s">
        <v>152</v>
      </c>
      <c r="M9" s="256" t="s">
        <v>101</v>
      </c>
      <c r="N9" s="374" t="s">
        <v>102</v>
      </c>
    </row>
    <row r="10" spans="1:14" ht="15.75" customHeight="1" x14ac:dyDescent="0.25">
      <c r="A10" s="418">
        <v>400</v>
      </c>
      <c r="B10" s="327" t="s">
        <v>104</v>
      </c>
      <c r="C10" s="419" t="s">
        <v>153</v>
      </c>
      <c r="D10" s="420" t="s">
        <v>154</v>
      </c>
      <c r="E10" s="419">
        <v>12345678</v>
      </c>
      <c r="F10" s="421">
        <v>46053</v>
      </c>
      <c r="G10" s="422">
        <v>1000</v>
      </c>
      <c r="I10" s="417"/>
      <c r="K10" s="472"/>
      <c r="L10" s="473"/>
      <c r="M10" s="473"/>
      <c r="N10" s="473"/>
    </row>
    <row r="11" spans="1:14" ht="15.75" hidden="1" customHeight="1" x14ac:dyDescent="0.25">
      <c r="A11" s="278"/>
      <c r="B11" s="279"/>
      <c r="C11" s="280"/>
      <c r="D11" s="281"/>
      <c r="E11" s="280"/>
      <c r="F11" s="282"/>
      <c r="G11" s="283"/>
      <c r="I11" s="288"/>
      <c r="K11" s="280"/>
      <c r="L11" s="235"/>
      <c r="M11" s="235"/>
      <c r="N11" s="235"/>
    </row>
    <row r="12" spans="1:14" x14ac:dyDescent="0.25">
      <c r="A12" s="236">
        <v>401</v>
      </c>
      <c r="B12" s="284"/>
      <c r="C12" s="284"/>
      <c r="D12" s="284"/>
      <c r="E12" s="285"/>
      <c r="F12" s="286"/>
      <c r="G12" s="287">
        <v>0</v>
      </c>
      <c r="I12" s="289"/>
      <c r="K12" s="243">
        <f t="shared" ref="K12:K21" si="0">G12</f>
        <v>0</v>
      </c>
      <c r="L12" s="244">
        <v>0</v>
      </c>
      <c r="M12" s="243">
        <f>K12-L12</f>
        <v>0</v>
      </c>
      <c r="N12" s="260"/>
    </row>
    <row r="13" spans="1:14" ht="15" customHeight="1" x14ac:dyDescent="0.25">
      <c r="A13" s="236">
        <v>402</v>
      </c>
      <c r="B13" s="284"/>
      <c r="C13" s="284"/>
      <c r="D13" s="285"/>
      <c r="E13" s="285"/>
      <c r="F13" s="286"/>
      <c r="G13" s="287">
        <v>0</v>
      </c>
      <c r="I13" s="289"/>
      <c r="K13" s="243">
        <f t="shared" si="0"/>
        <v>0</v>
      </c>
      <c r="L13" s="244">
        <v>0</v>
      </c>
      <c r="M13" s="243">
        <f t="shared" ref="M13:M21" si="1">K13-L13</f>
        <v>0</v>
      </c>
      <c r="N13" s="260"/>
    </row>
    <row r="14" spans="1:14" x14ac:dyDescent="0.25">
      <c r="A14" s="236">
        <v>403</v>
      </c>
      <c r="B14" s="284"/>
      <c r="C14" s="284"/>
      <c r="D14" s="284"/>
      <c r="E14" s="285"/>
      <c r="F14" s="286"/>
      <c r="G14" s="287">
        <v>0</v>
      </c>
      <c r="I14" s="289"/>
      <c r="K14" s="243">
        <f t="shared" si="0"/>
        <v>0</v>
      </c>
      <c r="L14" s="244">
        <v>0</v>
      </c>
      <c r="M14" s="243">
        <f t="shared" si="1"/>
        <v>0</v>
      </c>
      <c r="N14" s="260"/>
    </row>
    <row r="15" spans="1:14" x14ac:dyDescent="0.25">
      <c r="A15" s="236">
        <v>404</v>
      </c>
      <c r="B15" s="284"/>
      <c r="C15" s="284"/>
      <c r="D15" s="285"/>
      <c r="E15" s="285"/>
      <c r="F15" s="286"/>
      <c r="G15" s="287">
        <v>0</v>
      </c>
      <c r="I15" s="289"/>
      <c r="K15" s="243">
        <f t="shared" si="0"/>
        <v>0</v>
      </c>
      <c r="L15" s="244">
        <v>0</v>
      </c>
      <c r="M15" s="243">
        <f t="shared" si="1"/>
        <v>0</v>
      </c>
      <c r="N15" s="260"/>
    </row>
    <row r="16" spans="1:14" x14ac:dyDescent="0.25">
      <c r="A16" s="236">
        <v>405</v>
      </c>
      <c r="B16" s="284"/>
      <c r="C16" s="284"/>
      <c r="D16" s="284"/>
      <c r="E16" s="285"/>
      <c r="F16" s="286"/>
      <c r="G16" s="287">
        <v>0</v>
      </c>
      <c r="H16" s="92"/>
      <c r="I16" s="289"/>
      <c r="K16" s="243">
        <f t="shared" si="0"/>
        <v>0</v>
      </c>
      <c r="L16" s="244">
        <v>0</v>
      </c>
      <c r="M16" s="243">
        <f t="shared" si="1"/>
        <v>0</v>
      </c>
      <c r="N16" s="260"/>
    </row>
    <row r="17" spans="1:14" x14ac:dyDescent="0.25">
      <c r="A17" s="236">
        <v>406</v>
      </c>
      <c r="B17" s="284"/>
      <c r="C17" s="284"/>
      <c r="D17" s="285"/>
      <c r="E17" s="285"/>
      <c r="F17" s="286"/>
      <c r="G17" s="287">
        <v>0</v>
      </c>
      <c r="H17" s="92"/>
      <c r="I17" s="289"/>
      <c r="K17" s="243">
        <f t="shared" si="0"/>
        <v>0</v>
      </c>
      <c r="L17" s="244">
        <v>0</v>
      </c>
      <c r="M17" s="243">
        <f t="shared" si="1"/>
        <v>0</v>
      </c>
      <c r="N17" s="260"/>
    </row>
    <row r="18" spans="1:14" x14ac:dyDescent="0.25">
      <c r="A18" s="236">
        <v>407</v>
      </c>
      <c r="B18" s="284"/>
      <c r="C18" s="284"/>
      <c r="D18" s="284"/>
      <c r="E18" s="285"/>
      <c r="F18" s="286"/>
      <c r="G18" s="287">
        <v>0</v>
      </c>
      <c r="I18" s="289"/>
      <c r="K18" s="243">
        <f t="shared" si="0"/>
        <v>0</v>
      </c>
      <c r="L18" s="244">
        <v>0</v>
      </c>
      <c r="M18" s="243">
        <f t="shared" si="1"/>
        <v>0</v>
      </c>
      <c r="N18" s="260"/>
    </row>
    <row r="19" spans="1:14" x14ac:dyDescent="0.25">
      <c r="A19" s="236">
        <v>408</v>
      </c>
      <c r="B19" s="284"/>
      <c r="C19" s="284"/>
      <c r="D19" s="285"/>
      <c r="E19" s="285"/>
      <c r="F19" s="286"/>
      <c r="G19" s="287">
        <v>0</v>
      </c>
      <c r="I19" s="289"/>
      <c r="K19" s="243">
        <f t="shared" si="0"/>
        <v>0</v>
      </c>
      <c r="L19" s="244">
        <v>0</v>
      </c>
      <c r="M19" s="243">
        <f t="shared" si="1"/>
        <v>0</v>
      </c>
      <c r="N19" s="260"/>
    </row>
    <row r="20" spans="1:14" x14ac:dyDescent="0.25">
      <c r="A20" s="236">
        <v>409</v>
      </c>
      <c r="B20" s="284"/>
      <c r="C20" s="284"/>
      <c r="D20" s="284"/>
      <c r="E20" s="285"/>
      <c r="F20" s="286"/>
      <c r="G20" s="287">
        <v>0</v>
      </c>
      <c r="I20" s="289"/>
      <c r="K20" s="243">
        <f t="shared" si="0"/>
        <v>0</v>
      </c>
      <c r="L20" s="244">
        <v>0</v>
      </c>
      <c r="M20" s="243">
        <f t="shared" si="1"/>
        <v>0</v>
      </c>
      <c r="N20" s="260"/>
    </row>
    <row r="21" spans="1:14" x14ac:dyDescent="0.25">
      <c r="A21" s="236">
        <v>410</v>
      </c>
      <c r="B21" s="284"/>
      <c r="C21" s="284"/>
      <c r="D21" s="285"/>
      <c r="E21" s="285"/>
      <c r="F21" s="286"/>
      <c r="G21" s="287">
        <v>0</v>
      </c>
      <c r="I21" s="289"/>
      <c r="K21" s="243">
        <f t="shared" si="0"/>
        <v>0</v>
      </c>
      <c r="L21" s="244">
        <v>0</v>
      </c>
      <c r="M21" s="243">
        <f t="shared" si="1"/>
        <v>0</v>
      </c>
      <c r="N21" s="260"/>
    </row>
    <row r="22" spans="1:14" x14ac:dyDescent="0.25">
      <c r="C22" s="31"/>
      <c r="E22" s="31"/>
      <c r="I22" s="289"/>
    </row>
    <row r="23" spans="1:14" ht="14.25" customHeight="1" x14ac:dyDescent="0.25">
      <c r="C23" s="31"/>
      <c r="E23" s="31"/>
      <c r="I23" s="289"/>
      <c r="J23" s="90"/>
      <c r="K23" s="91">
        <f>SUM(K12:K21)</f>
        <v>0</v>
      </c>
      <c r="L23" s="91">
        <f>SUM(L12:L21)</f>
        <v>0</v>
      </c>
      <c r="M23" s="91">
        <f>SUM(M12:M21)</f>
        <v>0</v>
      </c>
    </row>
    <row r="24" spans="1:14" ht="15.75" customHeight="1" x14ac:dyDescent="0.25">
      <c r="A24" s="600" t="s">
        <v>155</v>
      </c>
      <c r="B24" s="600"/>
      <c r="C24" s="600"/>
      <c r="D24" s="600"/>
      <c r="E24" s="600"/>
      <c r="F24" s="600"/>
      <c r="G24" s="600"/>
      <c r="I24" s="288"/>
    </row>
    <row r="25" spans="1:14" ht="40.5" customHeight="1" x14ac:dyDescent="0.25">
      <c r="A25" s="369" t="s">
        <v>91</v>
      </c>
      <c r="B25" s="404" t="s">
        <v>116</v>
      </c>
      <c r="C25" s="601" t="s">
        <v>156</v>
      </c>
      <c r="D25" s="602"/>
      <c r="E25" s="405" t="s">
        <v>149</v>
      </c>
      <c r="F25" s="416" t="s">
        <v>150</v>
      </c>
      <c r="G25" s="405" t="s">
        <v>151</v>
      </c>
      <c r="I25" s="289"/>
      <c r="K25" s="240" t="s">
        <v>99</v>
      </c>
      <c r="L25" s="240" t="s">
        <v>152</v>
      </c>
      <c r="M25" s="240" t="s">
        <v>101</v>
      </c>
      <c r="N25" s="241" t="s">
        <v>102</v>
      </c>
    </row>
    <row r="26" spans="1:14" x14ac:dyDescent="0.25">
      <c r="A26" s="236">
        <v>411</v>
      </c>
      <c r="B26" s="284"/>
      <c r="C26" s="598"/>
      <c r="D26" s="599"/>
      <c r="E26" s="285"/>
      <c r="F26" s="286"/>
      <c r="G26" s="287">
        <v>0</v>
      </c>
      <c r="I26" s="289"/>
      <c r="K26" s="243">
        <f t="shared" ref="K26:K35" si="2">G26</f>
        <v>0</v>
      </c>
      <c r="L26" s="244">
        <v>0</v>
      </c>
      <c r="M26" s="243">
        <f>K26-L26</f>
        <v>0</v>
      </c>
      <c r="N26" s="260"/>
    </row>
    <row r="27" spans="1:14" x14ac:dyDescent="0.25">
      <c r="A27" s="236">
        <v>412</v>
      </c>
      <c r="B27" s="284"/>
      <c r="C27" s="598"/>
      <c r="D27" s="599"/>
      <c r="E27" s="285"/>
      <c r="F27" s="286"/>
      <c r="G27" s="287">
        <v>0</v>
      </c>
      <c r="I27" s="289"/>
      <c r="K27" s="243">
        <f t="shared" si="2"/>
        <v>0</v>
      </c>
      <c r="L27" s="244">
        <v>0</v>
      </c>
      <c r="M27" s="243">
        <f t="shared" ref="M27:M35" si="3">K27-L27</f>
        <v>0</v>
      </c>
      <c r="N27" s="260"/>
    </row>
    <row r="28" spans="1:14" x14ac:dyDescent="0.25">
      <c r="A28" s="236">
        <v>413</v>
      </c>
      <c r="B28" s="284"/>
      <c r="C28" s="598"/>
      <c r="D28" s="599"/>
      <c r="E28" s="285"/>
      <c r="F28" s="286"/>
      <c r="G28" s="287">
        <v>0</v>
      </c>
      <c r="I28" s="289"/>
      <c r="K28" s="243">
        <f t="shared" si="2"/>
        <v>0</v>
      </c>
      <c r="L28" s="244">
        <v>0</v>
      </c>
      <c r="M28" s="243">
        <f t="shared" si="3"/>
        <v>0</v>
      </c>
      <c r="N28" s="260"/>
    </row>
    <row r="29" spans="1:14" x14ac:dyDescent="0.25">
      <c r="A29" s="236">
        <v>414</v>
      </c>
      <c r="B29" s="284"/>
      <c r="C29" s="598"/>
      <c r="D29" s="599"/>
      <c r="E29" s="285"/>
      <c r="F29" s="286"/>
      <c r="G29" s="287">
        <v>0</v>
      </c>
      <c r="I29" s="289"/>
      <c r="K29" s="243">
        <f t="shared" si="2"/>
        <v>0</v>
      </c>
      <c r="L29" s="244">
        <v>0</v>
      </c>
      <c r="M29" s="243">
        <f t="shared" si="3"/>
        <v>0</v>
      </c>
      <c r="N29" s="260"/>
    </row>
    <row r="30" spans="1:14" ht="15" customHeight="1" x14ac:dyDescent="0.25">
      <c r="A30" s="236">
        <v>415</v>
      </c>
      <c r="B30" s="284"/>
      <c r="C30" s="598"/>
      <c r="D30" s="599"/>
      <c r="E30" s="285"/>
      <c r="F30" s="286"/>
      <c r="G30" s="287">
        <v>0</v>
      </c>
      <c r="H30" s="92"/>
      <c r="I30" s="289"/>
      <c r="K30" s="243">
        <f t="shared" si="2"/>
        <v>0</v>
      </c>
      <c r="L30" s="244">
        <v>0</v>
      </c>
      <c r="M30" s="243">
        <f t="shared" si="3"/>
        <v>0</v>
      </c>
      <c r="N30" s="260"/>
    </row>
    <row r="31" spans="1:14" x14ac:dyDescent="0.25">
      <c r="A31" s="236">
        <v>416</v>
      </c>
      <c r="B31" s="284"/>
      <c r="C31" s="598"/>
      <c r="D31" s="599"/>
      <c r="E31" s="285"/>
      <c r="F31" s="286"/>
      <c r="G31" s="287">
        <v>0</v>
      </c>
      <c r="I31" s="289"/>
      <c r="K31" s="243">
        <f t="shared" si="2"/>
        <v>0</v>
      </c>
      <c r="L31" s="244">
        <v>0</v>
      </c>
      <c r="M31" s="243">
        <f t="shared" si="3"/>
        <v>0</v>
      </c>
      <c r="N31" s="260"/>
    </row>
    <row r="32" spans="1:14" x14ac:dyDescent="0.25">
      <c r="A32" s="236">
        <v>417</v>
      </c>
      <c r="B32" s="284"/>
      <c r="C32" s="598"/>
      <c r="D32" s="599"/>
      <c r="E32" s="285"/>
      <c r="F32" s="286"/>
      <c r="G32" s="287">
        <v>0</v>
      </c>
      <c r="I32" s="289"/>
      <c r="K32" s="243">
        <f t="shared" si="2"/>
        <v>0</v>
      </c>
      <c r="L32" s="244">
        <v>0</v>
      </c>
      <c r="M32" s="243">
        <f t="shared" si="3"/>
        <v>0</v>
      </c>
      <c r="N32" s="260"/>
    </row>
    <row r="33" spans="1:14" x14ac:dyDescent="0.25">
      <c r="A33" s="236">
        <v>418</v>
      </c>
      <c r="B33" s="284"/>
      <c r="C33" s="598"/>
      <c r="D33" s="599"/>
      <c r="E33" s="285"/>
      <c r="F33" s="286"/>
      <c r="G33" s="287">
        <v>0</v>
      </c>
      <c r="I33" s="289"/>
      <c r="K33" s="243">
        <f t="shared" si="2"/>
        <v>0</v>
      </c>
      <c r="L33" s="244">
        <v>0</v>
      </c>
      <c r="M33" s="243">
        <f t="shared" si="3"/>
        <v>0</v>
      </c>
      <c r="N33" s="260"/>
    </row>
    <row r="34" spans="1:14" x14ac:dyDescent="0.25">
      <c r="A34" s="236">
        <v>419</v>
      </c>
      <c r="B34" s="284"/>
      <c r="C34" s="598"/>
      <c r="D34" s="599"/>
      <c r="E34" s="285"/>
      <c r="F34" s="286"/>
      <c r="G34" s="287">
        <v>0</v>
      </c>
      <c r="I34" s="289"/>
      <c r="K34" s="243">
        <f t="shared" si="2"/>
        <v>0</v>
      </c>
      <c r="L34" s="244">
        <v>0</v>
      </c>
      <c r="M34" s="243">
        <f t="shared" si="3"/>
        <v>0</v>
      </c>
      <c r="N34" s="260"/>
    </row>
    <row r="35" spans="1:14" x14ac:dyDescent="0.25">
      <c r="A35" s="236">
        <v>420</v>
      </c>
      <c r="B35" s="284"/>
      <c r="C35" s="598"/>
      <c r="D35" s="599"/>
      <c r="E35" s="285"/>
      <c r="F35" s="286"/>
      <c r="G35" s="287">
        <v>0</v>
      </c>
      <c r="I35" s="289"/>
      <c r="K35" s="243">
        <f t="shared" si="2"/>
        <v>0</v>
      </c>
      <c r="L35" s="244">
        <v>0</v>
      </c>
      <c r="M35" s="243">
        <f t="shared" si="3"/>
        <v>0</v>
      </c>
      <c r="N35" s="260"/>
    </row>
    <row r="36" spans="1:14" x14ac:dyDescent="0.25">
      <c r="C36" s="31"/>
      <c r="E36" s="31"/>
      <c r="F36" s="137"/>
      <c r="G36" s="137"/>
      <c r="I36" s="289"/>
    </row>
    <row r="37" spans="1:14" x14ac:dyDescent="0.25">
      <c r="C37" s="31"/>
      <c r="D37" s="137"/>
      <c r="E37" s="137"/>
      <c r="F37" s="137"/>
      <c r="G37" s="137"/>
      <c r="I37" s="289"/>
      <c r="J37" s="90"/>
      <c r="K37" s="91">
        <f>SUM(K26:K35)</f>
        <v>0</v>
      </c>
      <c r="L37" s="91">
        <f>SUM(L26:L35)</f>
        <v>0</v>
      </c>
      <c r="M37" s="91">
        <f>SUM(M26:M35)</f>
        <v>0</v>
      </c>
    </row>
    <row r="38" spans="1:14" ht="15.75" customHeight="1" x14ac:dyDescent="0.25">
      <c r="A38" s="600" t="s">
        <v>157</v>
      </c>
      <c r="B38" s="600"/>
      <c r="C38" s="600"/>
      <c r="D38" s="600"/>
      <c r="E38" s="600"/>
      <c r="F38" s="600"/>
      <c r="G38" s="600"/>
      <c r="I38" s="288"/>
    </row>
    <row r="39" spans="1:14" ht="40.5" customHeight="1" x14ac:dyDescent="0.25">
      <c r="A39" s="369" t="s">
        <v>91</v>
      </c>
      <c r="B39" s="404" t="s">
        <v>116</v>
      </c>
      <c r="C39" s="601" t="s">
        <v>156</v>
      </c>
      <c r="D39" s="602"/>
      <c r="E39" s="405" t="s">
        <v>149</v>
      </c>
      <c r="F39" s="416" t="s">
        <v>150</v>
      </c>
      <c r="G39" s="405" t="s">
        <v>151</v>
      </c>
      <c r="I39" s="289"/>
      <c r="K39" s="240" t="s">
        <v>99</v>
      </c>
      <c r="L39" s="240" t="s">
        <v>152</v>
      </c>
      <c r="M39" s="240" t="s">
        <v>101</v>
      </c>
      <c r="N39" s="241" t="s">
        <v>102</v>
      </c>
    </row>
    <row r="40" spans="1:14" x14ac:dyDescent="0.25">
      <c r="A40" s="236">
        <v>421</v>
      </c>
      <c r="B40" s="284"/>
      <c r="C40" s="598"/>
      <c r="D40" s="599"/>
      <c r="E40" s="285"/>
      <c r="F40" s="286"/>
      <c r="G40" s="287">
        <v>0</v>
      </c>
      <c r="I40" s="289"/>
      <c r="K40" s="243">
        <f t="shared" ref="K40:K49" si="4">G40</f>
        <v>0</v>
      </c>
      <c r="L40" s="244">
        <v>0</v>
      </c>
      <c r="M40" s="243">
        <f>K40-L40</f>
        <v>0</v>
      </c>
      <c r="N40" s="260"/>
    </row>
    <row r="41" spans="1:14" x14ac:dyDescent="0.25">
      <c r="A41" s="236">
        <v>422</v>
      </c>
      <c r="B41" s="284"/>
      <c r="C41" s="598"/>
      <c r="D41" s="599"/>
      <c r="E41" s="285"/>
      <c r="F41" s="286"/>
      <c r="G41" s="287">
        <v>0</v>
      </c>
      <c r="I41" s="289"/>
      <c r="K41" s="243">
        <f t="shared" si="4"/>
        <v>0</v>
      </c>
      <c r="L41" s="244">
        <v>0</v>
      </c>
      <c r="M41" s="243">
        <f t="shared" ref="M41:M49" si="5">K41-L41</f>
        <v>0</v>
      </c>
      <c r="N41" s="260"/>
    </row>
    <row r="42" spans="1:14" x14ac:dyDescent="0.25">
      <c r="A42" s="236">
        <v>423</v>
      </c>
      <c r="B42" s="284"/>
      <c r="C42" s="598"/>
      <c r="D42" s="599"/>
      <c r="E42" s="285"/>
      <c r="F42" s="286"/>
      <c r="G42" s="287">
        <v>0</v>
      </c>
      <c r="I42" s="289"/>
      <c r="K42" s="243">
        <f t="shared" si="4"/>
        <v>0</v>
      </c>
      <c r="L42" s="244">
        <v>0</v>
      </c>
      <c r="M42" s="243">
        <f t="shared" si="5"/>
        <v>0</v>
      </c>
      <c r="N42" s="260"/>
    </row>
    <row r="43" spans="1:14" x14ac:dyDescent="0.25">
      <c r="A43" s="236">
        <v>424</v>
      </c>
      <c r="B43" s="284"/>
      <c r="C43" s="598"/>
      <c r="D43" s="599"/>
      <c r="E43" s="285"/>
      <c r="F43" s="286"/>
      <c r="G43" s="287">
        <v>0</v>
      </c>
      <c r="I43" s="289"/>
      <c r="K43" s="243">
        <f t="shared" si="4"/>
        <v>0</v>
      </c>
      <c r="L43" s="244">
        <v>0</v>
      </c>
      <c r="M43" s="243">
        <f t="shared" si="5"/>
        <v>0</v>
      </c>
      <c r="N43" s="260"/>
    </row>
    <row r="44" spans="1:14" x14ac:dyDescent="0.25">
      <c r="A44" s="236">
        <v>425</v>
      </c>
      <c r="B44" s="284"/>
      <c r="C44" s="598"/>
      <c r="D44" s="599"/>
      <c r="E44" s="285"/>
      <c r="F44" s="286"/>
      <c r="G44" s="287">
        <v>0</v>
      </c>
      <c r="H44" s="92"/>
      <c r="I44" s="289"/>
      <c r="K44" s="243">
        <f t="shared" si="4"/>
        <v>0</v>
      </c>
      <c r="L44" s="244">
        <v>0</v>
      </c>
      <c r="M44" s="243">
        <f t="shared" si="5"/>
        <v>0</v>
      </c>
      <c r="N44" s="260"/>
    </row>
    <row r="45" spans="1:14" x14ac:dyDescent="0.25">
      <c r="A45" s="236">
        <v>426</v>
      </c>
      <c r="B45" s="284"/>
      <c r="C45" s="598"/>
      <c r="D45" s="599"/>
      <c r="E45" s="285"/>
      <c r="F45" s="286"/>
      <c r="G45" s="287">
        <v>0</v>
      </c>
      <c r="I45" s="289"/>
      <c r="K45" s="243">
        <f t="shared" si="4"/>
        <v>0</v>
      </c>
      <c r="L45" s="244">
        <v>0</v>
      </c>
      <c r="M45" s="243">
        <f t="shared" si="5"/>
        <v>0</v>
      </c>
      <c r="N45" s="260"/>
    </row>
    <row r="46" spans="1:14" x14ac:dyDescent="0.25">
      <c r="A46" s="236">
        <v>427</v>
      </c>
      <c r="B46" s="284"/>
      <c r="C46" s="598"/>
      <c r="D46" s="599"/>
      <c r="E46" s="285"/>
      <c r="F46" s="286"/>
      <c r="G46" s="287">
        <v>0</v>
      </c>
      <c r="I46" s="289"/>
      <c r="K46" s="243">
        <f t="shared" si="4"/>
        <v>0</v>
      </c>
      <c r="L46" s="244">
        <v>0</v>
      </c>
      <c r="M46" s="243">
        <f t="shared" si="5"/>
        <v>0</v>
      </c>
      <c r="N46" s="260"/>
    </row>
    <row r="47" spans="1:14" x14ac:dyDescent="0.25">
      <c r="A47" s="236">
        <v>428</v>
      </c>
      <c r="B47" s="284"/>
      <c r="C47" s="598"/>
      <c r="D47" s="599"/>
      <c r="E47" s="285"/>
      <c r="F47" s="286"/>
      <c r="G47" s="287">
        <v>0</v>
      </c>
      <c r="I47" s="289"/>
      <c r="K47" s="243">
        <f t="shared" si="4"/>
        <v>0</v>
      </c>
      <c r="L47" s="244">
        <v>0</v>
      </c>
      <c r="M47" s="243">
        <f t="shared" si="5"/>
        <v>0</v>
      </c>
      <c r="N47" s="260"/>
    </row>
    <row r="48" spans="1:14" x14ac:dyDescent="0.25">
      <c r="A48" s="236">
        <v>429</v>
      </c>
      <c r="B48" s="284"/>
      <c r="C48" s="598"/>
      <c r="D48" s="599"/>
      <c r="E48" s="285"/>
      <c r="F48" s="286"/>
      <c r="G48" s="287">
        <v>0</v>
      </c>
      <c r="I48" s="289"/>
      <c r="K48" s="243">
        <f t="shared" si="4"/>
        <v>0</v>
      </c>
      <c r="L48" s="244">
        <v>0</v>
      </c>
      <c r="M48" s="243">
        <f t="shared" si="5"/>
        <v>0</v>
      </c>
      <c r="N48" s="260"/>
    </row>
    <row r="49" spans="1:14" x14ac:dyDescent="0.25">
      <c r="A49" s="236">
        <v>430</v>
      </c>
      <c r="B49" s="284"/>
      <c r="C49" s="598"/>
      <c r="D49" s="599"/>
      <c r="E49" s="285"/>
      <c r="F49" s="286"/>
      <c r="G49" s="287">
        <v>0</v>
      </c>
      <c r="I49" s="289"/>
      <c r="K49" s="243">
        <f t="shared" si="4"/>
        <v>0</v>
      </c>
      <c r="L49" s="244">
        <v>0</v>
      </c>
      <c r="M49" s="243">
        <f t="shared" si="5"/>
        <v>0</v>
      </c>
      <c r="N49" s="260"/>
    </row>
    <row r="50" spans="1:14" x14ac:dyDescent="0.25">
      <c r="A50" s="160"/>
      <c r="D50" s="93"/>
      <c r="F50" s="276"/>
      <c r="G50" s="277"/>
      <c r="I50" s="290"/>
    </row>
    <row r="51" spans="1:14" x14ac:dyDescent="0.25">
      <c r="F51" s="94" t="s">
        <v>128</v>
      </c>
      <c r="G51" s="423">
        <f>SUM(G12:G21)+SUM(G26:G35)+SUM(G40:G49)</f>
        <v>0</v>
      </c>
      <c r="I51" s="291"/>
      <c r="J51" s="90"/>
      <c r="K51" s="91">
        <f>SUM(K40:K49)</f>
        <v>0</v>
      </c>
      <c r="L51" s="91">
        <f>SUM(L40:L49)</f>
        <v>0</v>
      </c>
      <c r="M51" s="91">
        <f>SUM(M40:M49)</f>
        <v>0</v>
      </c>
    </row>
    <row r="52" spans="1:14" x14ac:dyDescent="0.25">
      <c r="F52" s="94"/>
      <c r="J52" s="90"/>
    </row>
    <row r="53" spans="1:14" ht="15" customHeight="1" x14ac:dyDescent="0.25">
      <c r="J53" s="90"/>
    </row>
    <row r="54" spans="1:14" x14ac:dyDescent="0.25">
      <c r="J54" s="90"/>
    </row>
  </sheetData>
  <sheetProtection algorithmName="SHA-512" hashValue="IeE9XsBtuXZJYCGLN9d367zT9nOBHsE03psFZuqyr3h7sjLaE7vfBfvdi4xUPuxmQYyvppx74Oi5qN2Wsuj77Q==" saltValue="pr6WwhwSHQRyh5oAUhi3pQ==" spinCount="100000" sheet="1" objects="1" scenarios="1"/>
  <mergeCells count="30">
    <mergeCell ref="K10:N10"/>
    <mergeCell ref="A7:G7"/>
    <mergeCell ref="A6:G6"/>
    <mergeCell ref="K6:N6"/>
    <mergeCell ref="C47:D47"/>
    <mergeCell ref="C26:D26"/>
    <mergeCell ref="C48:D48"/>
    <mergeCell ref="C49:D49"/>
    <mergeCell ref="C33:D33"/>
    <mergeCell ref="C35:D35"/>
    <mergeCell ref="C34:D34"/>
    <mergeCell ref="C39:D39"/>
    <mergeCell ref="C40:D40"/>
    <mergeCell ref="C42:D42"/>
    <mergeCell ref="C2:D2"/>
    <mergeCell ref="C46:D46"/>
    <mergeCell ref="A38:G38"/>
    <mergeCell ref="C41:D41"/>
    <mergeCell ref="C43:D43"/>
    <mergeCell ref="C44:D44"/>
    <mergeCell ref="C45:D45"/>
    <mergeCell ref="C31:D31"/>
    <mergeCell ref="C30:D30"/>
    <mergeCell ref="C32:D32"/>
    <mergeCell ref="C29:D29"/>
    <mergeCell ref="A24:G24"/>
    <mergeCell ref="C28:D28"/>
    <mergeCell ref="C25:D25"/>
    <mergeCell ref="C27:D27"/>
    <mergeCell ref="A8:G8"/>
  </mergeCells>
  <conditionalFormatting sqref="A12:B13 A12:A21 A26:C35">
    <cfRule type="expression" dxfId="11" priority="90">
      <formula>MOD(ROW(),2)=0</formula>
    </cfRule>
  </conditionalFormatting>
  <conditionalFormatting sqref="A40:C49">
    <cfRule type="expression" dxfId="10" priority="19">
      <formula>MOD(ROW(),2)=0</formula>
    </cfRule>
  </conditionalFormatting>
  <conditionalFormatting sqref="B14:B21">
    <cfRule type="expression" dxfId="9" priority="63">
      <formula>MOD(ROW(),2)=0</formula>
    </cfRule>
  </conditionalFormatting>
  <conditionalFormatting sqref="C12:G21">
    <cfRule type="expression" dxfId="8" priority="1">
      <formula>MOD(ROW(),2)=0</formula>
    </cfRule>
  </conditionalFormatting>
  <conditionalFormatting sqref="E26:G35">
    <cfRule type="expression" dxfId="7" priority="80">
      <formula>MOD(ROW(),2)=0</formula>
    </cfRule>
  </conditionalFormatting>
  <conditionalFormatting sqref="E40:G49">
    <cfRule type="expression" dxfId="6" priority="2">
      <formula>MOD(ROW(),2)=0</formula>
    </cfRule>
  </conditionalFormatting>
  <dataValidations count="2">
    <dataValidation allowBlank="1" showInputMessage="1" showErrorMessage="1" promptTitle="Accounting Code" prompt="Where an Accounting Code is not used, please reference the Project No. as per the Letter of Offer." sqref="B9:B11 B25 B39" xr:uid="{2AE43F03-7FA2-4C82-848D-F5ED9176C706}"/>
    <dataValidation allowBlank="1" showErrorMessage="1" sqref="A2:C4 D3:D4 E2:XFD4 D21" xr:uid="{BF308A6A-3FAD-4F24-8D7D-19E3369689E8}"/>
  </dataValidations>
  <pageMargins left="0.23622047244094491" right="0.23622047244094491" top="0.74803149606299213" bottom="0.74803149606299213" header="0.31496062992125984" footer="0.31496062992125984"/>
  <pageSetup paperSize="9" scale="56"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D0924-6EC4-41CA-BB47-93698B00E890}">
  <sheetPr>
    <tabColor rgb="FFDDCDD5"/>
  </sheetPr>
  <dimension ref="A1:R64"/>
  <sheetViews>
    <sheetView showRowColHeaders="0" zoomScaleNormal="100" workbookViewId="0">
      <selection activeCell="P94" sqref="P94"/>
    </sheetView>
  </sheetViews>
  <sheetFormatPr defaultColWidth="8.7109375" defaultRowHeight="15" x14ac:dyDescent="0.25"/>
  <cols>
    <col min="1" max="1" width="6.7109375" style="141" customWidth="1"/>
    <col min="2" max="2" width="18.7109375" style="43" customWidth="1"/>
    <col min="3" max="3" width="24.7109375" style="43" customWidth="1"/>
    <col min="4" max="4" width="60.7109375" style="43" customWidth="1"/>
    <col min="5" max="7" width="16.7109375" style="43" customWidth="1"/>
    <col min="8" max="8" width="1.85546875" style="43" customWidth="1"/>
    <col min="9" max="9" width="2.7109375" style="43" customWidth="1"/>
    <col min="10" max="10" width="1.85546875" style="43" customWidth="1"/>
    <col min="11" max="13" width="14.7109375" style="43" customWidth="1"/>
    <col min="14" max="14" width="30.7109375" style="43" customWidth="1"/>
    <col min="15" max="16384" width="8.7109375" style="43"/>
  </cols>
  <sheetData>
    <row r="1" spans="1:18" ht="159.75" customHeight="1" x14ac:dyDescent="0.25"/>
    <row r="2" spans="1:18" s="108" customFormat="1" ht="19.899999999999999" customHeight="1" x14ac:dyDescent="0.25">
      <c r="A2" s="122"/>
      <c r="B2" s="379" t="s">
        <v>84</v>
      </c>
      <c r="C2" s="597">
        <f>Checklist!C6</f>
        <v>0</v>
      </c>
      <c r="D2" s="471"/>
      <c r="E2" s="201"/>
      <c r="F2" s="200"/>
      <c r="G2" s="200"/>
      <c r="H2" s="200"/>
      <c r="I2" s="200"/>
    </row>
    <row r="3" spans="1:18" s="108" customFormat="1" ht="19.899999999999999" customHeight="1" x14ac:dyDescent="0.25">
      <c r="A3" s="122"/>
      <c r="B3" s="379" t="s">
        <v>85</v>
      </c>
      <c r="C3" s="380">
        <f>Checklist!C7</f>
        <v>0</v>
      </c>
      <c r="D3" s="381"/>
      <c r="E3" s="200"/>
      <c r="F3" s="200"/>
      <c r="G3" s="200"/>
      <c r="H3" s="200"/>
      <c r="I3" s="200"/>
    </row>
    <row r="4" spans="1:18" s="108" customFormat="1" ht="19.899999999999999" customHeight="1" x14ac:dyDescent="0.25">
      <c r="A4" s="122"/>
      <c r="B4" s="379" t="s">
        <v>86</v>
      </c>
      <c r="C4" s="383">
        <f>Checklist!C8</f>
        <v>0</v>
      </c>
      <c r="D4" s="384"/>
      <c r="E4" s="200"/>
      <c r="F4" s="200"/>
      <c r="G4" s="200"/>
      <c r="H4" s="200"/>
      <c r="I4" s="200"/>
    </row>
    <row r="5" spans="1:18" ht="17.25" customHeight="1" x14ac:dyDescent="0.25"/>
    <row r="6" spans="1:18" ht="25.5" customHeight="1" x14ac:dyDescent="0.25">
      <c r="A6" s="481" t="s">
        <v>64</v>
      </c>
      <c r="B6" s="481"/>
      <c r="C6" s="481"/>
      <c r="D6" s="481"/>
      <c r="E6" s="481"/>
      <c r="F6" s="481"/>
      <c r="G6" s="488"/>
      <c r="H6" s="102"/>
      <c r="I6" s="424"/>
      <c r="K6" s="607" t="s">
        <v>88</v>
      </c>
      <c r="L6" s="608"/>
      <c r="M6" s="608"/>
      <c r="N6" s="609"/>
      <c r="O6" s="425"/>
      <c r="P6" s="425"/>
      <c r="Q6" s="425"/>
      <c r="R6" s="425"/>
    </row>
    <row r="7" spans="1:18" x14ac:dyDescent="0.25">
      <c r="A7" s="611" t="s">
        <v>158</v>
      </c>
      <c r="B7" s="611"/>
      <c r="C7" s="611"/>
      <c r="D7" s="611"/>
      <c r="E7" s="611"/>
      <c r="F7" s="611"/>
      <c r="G7" s="426"/>
      <c r="I7" s="424"/>
    </row>
    <row r="8" spans="1:18" s="102" customFormat="1" ht="48.75" customHeight="1" x14ac:dyDescent="0.25">
      <c r="A8" s="405" t="s">
        <v>91</v>
      </c>
      <c r="B8" s="404" t="s">
        <v>116</v>
      </c>
      <c r="C8" s="427" t="s">
        <v>159</v>
      </c>
      <c r="D8" s="427" t="s">
        <v>160</v>
      </c>
      <c r="E8" s="427" t="s">
        <v>161</v>
      </c>
      <c r="F8" s="427" t="s">
        <v>150</v>
      </c>
      <c r="G8" s="427" t="s">
        <v>162</v>
      </c>
      <c r="H8" s="428"/>
      <c r="I8" s="364"/>
      <c r="K8" s="256" t="s">
        <v>99</v>
      </c>
      <c r="L8" s="256" t="s">
        <v>152</v>
      </c>
      <c r="M8" s="256" t="s">
        <v>101</v>
      </c>
      <c r="N8" s="374" t="s">
        <v>102</v>
      </c>
    </row>
    <row r="9" spans="1:18" s="102" customFormat="1" ht="16.5" customHeight="1" x14ac:dyDescent="0.25">
      <c r="A9" s="418">
        <v>500</v>
      </c>
      <c r="B9" s="327" t="s">
        <v>104</v>
      </c>
      <c r="C9" s="327" t="s">
        <v>163</v>
      </c>
      <c r="D9" s="328" t="s">
        <v>164</v>
      </c>
      <c r="E9" s="419">
        <v>12345678</v>
      </c>
      <c r="F9" s="429">
        <v>46053</v>
      </c>
      <c r="G9" s="422">
        <v>150</v>
      </c>
      <c r="H9" s="428"/>
      <c r="I9" s="364"/>
      <c r="K9" s="610"/>
      <c r="L9" s="473"/>
      <c r="M9" s="473"/>
      <c r="N9" s="473"/>
    </row>
    <row r="10" spans="1:18" x14ac:dyDescent="0.25">
      <c r="A10" s="237">
        <v>501</v>
      </c>
      <c r="B10" s="295"/>
      <c r="C10" s="296"/>
      <c r="D10" s="296"/>
      <c r="E10" s="297"/>
      <c r="F10" s="298"/>
      <c r="G10" s="299">
        <v>0</v>
      </c>
      <c r="H10" s="139"/>
      <c r="I10" s="246"/>
      <c r="K10" s="243">
        <f>G10</f>
        <v>0</v>
      </c>
      <c r="L10" s="244">
        <v>0</v>
      </c>
      <c r="M10" s="243">
        <f>K10-L10</f>
        <v>0</v>
      </c>
      <c r="N10" s="260"/>
    </row>
    <row r="11" spans="1:18" x14ac:dyDescent="0.25">
      <c r="A11" s="237">
        <v>502</v>
      </c>
      <c r="B11" s="295"/>
      <c r="C11" s="296"/>
      <c r="D11" s="296"/>
      <c r="E11" s="297"/>
      <c r="F11" s="298"/>
      <c r="G11" s="299">
        <v>0</v>
      </c>
      <c r="H11" s="139"/>
      <c r="I11" s="303"/>
      <c r="J11" s="300"/>
      <c r="K11" s="243">
        <f t="shared" ref="K11:K59" si="0">G11</f>
        <v>0</v>
      </c>
      <c r="L11" s="244">
        <v>0</v>
      </c>
      <c r="M11" s="243">
        <f t="shared" ref="M11:M59" si="1">K11-L11</f>
        <v>0</v>
      </c>
      <c r="N11" s="260"/>
    </row>
    <row r="12" spans="1:18" x14ac:dyDescent="0.25">
      <c r="A12" s="237">
        <v>503</v>
      </c>
      <c r="B12" s="295"/>
      <c r="C12" s="296"/>
      <c r="D12" s="296"/>
      <c r="E12" s="297"/>
      <c r="F12" s="298"/>
      <c r="G12" s="299">
        <v>0</v>
      </c>
      <c r="H12" s="139"/>
      <c r="I12" s="303"/>
      <c r="J12" s="300"/>
      <c r="K12" s="243">
        <f t="shared" si="0"/>
        <v>0</v>
      </c>
      <c r="L12" s="244">
        <v>0</v>
      </c>
      <c r="M12" s="243">
        <f t="shared" si="1"/>
        <v>0</v>
      </c>
      <c r="N12" s="260"/>
    </row>
    <row r="13" spans="1:18" x14ac:dyDescent="0.25">
      <c r="A13" s="237">
        <v>504</v>
      </c>
      <c r="B13" s="295"/>
      <c r="C13" s="296"/>
      <c r="D13" s="296"/>
      <c r="E13" s="297"/>
      <c r="F13" s="298"/>
      <c r="G13" s="299">
        <v>0</v>
      </c>
      <c r="H13" s="139"/>
      <c r="I13" s="303"/>
      <c r="J13" s="300"/>
      <c r="K13" s="243">
        <f t="shared" si="0"/>
        <v>0</v>
      </c>
      <c r="L13" s="244">
        <v>0</v>
      </c>
      <c r="M13" s="243">
        <f t="shared" si="1"/>
        <v>0</v>
      </c>
      <c r="N13" s="260"/>
    </row>
    <row r="14" spans="1:18" x14ac:dyDescent="0.25">
      <c r="A14" s="237">
        <v>505</v>
      </c>
      <c r="B14" s="295"/>
      <c r="C14" s="296"/>
      <c r="D14" s="296"/>
      <c r="E14" s="297"/>
      <c r="F14" s="298"/>
      <c r="G14" s="299">
        <v>0</v>
      </c>
      <c r="H14" s="139"/>
      <c r="I14" s="303"/>
      <c r="J14" s="300"/>
      <c r="K14" s="243">
        <f t="shared" si="0"/>
        <v>0</v>
      </c>
      <c r="L14" s="244">
        <v>0</v>
      </c>
      <c r="M14" s="243">
        <f t="shared" si="1"/>
        <v>0</v>
      </c>
      <c r="N14" s="260"/>
    </row>
    <row r="15" spans="1:18" x14ac:dyDescent="0.25">
      <c r="A15" s="237">
        <v>506</v>
      </c>
      <c r="B15" s="295"/>
      <c r="C15" s="296"/>
      <c r="D15" s="296"/>
      <c r="E15" s="297"/>
      <c r="F15" s="298"/>
      <c r="G15" s="299">
        <v>0</v>
      </c>
      <c r="H15" s="139"/>
      <c r="I15" s="303"/>
      <c r="J15" s="300"/>
      <c r="K15" s="243">
        <f t="shared" si="0"/>
        <v>0</v>
      </c>
      <c r="L15" s="244">
        <v>0</v>
      </c>
      <c r="M15" s="243">
        <f t="shared" si="1"/>
        <v>0</v>
      </c>
      <c r="N15" s="260"/>
    </row>
    <row r="16" spans="1:18" x14ac:dyDescent="0.25">
      <c r="A16" s="237">
        <v>507</v>
      </c>
      <c r="B16" s="295"/>
      <c r="C16" s="296"/>
      <c r="D16" s="296"/>
      <c r="E16" s="297"/>
      <c r="F16" s="298"/>
      <c r="G16" s="299">
        <v>0</v>
      </c>
      <c r="H16" s="139"/>
      <c r="I16" s="303"/>
      <c r="J16" s="300"/>
      <c r="K16" s="243">
        <f t="shared" si="0"/>
        <v>0</v>
      </c>
      <c r="L16" s="244">
        <v>0</v>
      </c>
      <c r="M16" s="243">
        <f t="shared" si="1"/>
        <v>0</v>
      </c>
      <c r="N16" s="260"/>
    </row>
    <row r="17" spans="1:14" x14ac:dyDescent="0.25">
      <c r="A17" s="237">
        <v>508</v>
      </c>
      <c r="B17" s="295"/>
      <c r="C17" s="296"/>
      <c r="D17" s="296"/>
      <c r="E17" s="297"/>
      <c r="F17" s="298"/>
      <c r="G17" s="299">
        <v>0</v>
      </c>
      <c r="H17" s="139"/>
      <c r="I17" s="303"/>
      <c r="J17" s="300"/>
      <c r="K17" s="243">
        <f t="shared" si="0"/>
        <v>0</v>
      </c>
      <c r="L17" s="244">
        <v>0</v>
      </c>
      <c r="M17" s="243">
        <f t="shared" si="1"/>
        <v>0</v>
      </c>
      <c r="N17" s="260"/>
    </row>
    <row r="18" spans="1:14" ht="14.45" customHeight="1" x14ac:dyDescent="0.25">
      <c r="A18" s="237">
        <v>509</v>
      </c>
      <c r="B18" s="295"/>
      <c r="C18" s="296"/>
      <c r="D18" s="296"/>
      <c r="E18" s="297"/>
      <c r="F18" s="298"/>
      <c r="G18" s="299">
        <v>0</v>
      </c>
      <c r="H18" s="139"/>
      <c r="I18" s="303"/>
      <c r="J18" s="300"/>
      <c r="K18" s="243">
        <f t="shared" si="0"/>
        <v>0</v>
      </c>
      <c r="L18" s="244">
        <v>0</v>
      </c>
      <c r="M18" s="243">
        <f t="shared" si="1"/>
        <v>0</v>
      </c>
      <c r="N18" s="260"/>
    </row>
    <row r="19" spans="1:14" ht="14.45" customHeight="1" x14ac:dyDescent="0.25">
      <c r="A19" s="237">
        <v>510</v>
      </c>
      <c r="B19" s="295"/>
      <c r="C19" s="296"/>
      <c r="D19" s="296"/>
      <c r="E19" s="297"/>
      <c r="F19" s="298"/>
      <c r="G19" s="299">
        <v>0</v>
      </c>
      <c r="H19" s="139"/>
      <c r="I19" s="303"/>
      <c r="J19" s="300"/>
      <c r="K19" s="243">
        <f t="shared" si="0"/>
        <v>0</v>
      </c>
      <c r="L19" s="244">
        <v>0</v>
      </c>
      <c r="M19" s="243">
        <f t="shared" si="1"/>
        <v>0</v>
      </c>
      <c r="N19" s="260"/>
    </row>
    <row r="20" spans="1:14" ht="14.45" customHeight="1" x14ac:dyDescent="0.25">
      <c r="A20" s="237">
        <v>511</v>
      </c>
      <c r="B20" s="295"/>
      <c r="C20" s="296"/>
      <c r="D20" s="296"/>
      <c r="E20" s="297"/>
      <c r="F20" s="298"/>
      <c r="G20" s="299">
        <v>0</v>
      </c>
      <c r="H20" s="139"/>
      <c r="I20" s="303"/>
      <c r="J20" s="300"/>
      <c r="K20" s="243">
        <f t="shared" si="0"/>
        <v>0</v>
      </c>
      <c r="L20" s="244">
        <v>0</v>
      </c>
      <c r="M20" s="243">
        <f t="shared" si="1"/>
        <v>0</v>
      </c>
      <c r="N20" s="260"/>
    </row>
    <row r="21" spans="1:14" ht="14.45" customHeight="1" x14ac:dyDescent="0.25">
      <c r="A21" s="237">
        <v>512</v>
      </c>
      <c r="B21" s="295"/>
      <c r="C21" s="296"/>
      <c r="D21" s="296"/>
      <c r="E21" s="297"/>
      <c r="F21" s="298"/>
      <c r="G21" s="299">
        <v>0</v>
      </c>
      <c r="H21" s="139"/>
      <c r="I21" s="303"/>
      <c r="J21" s="300"/>
      <c r="K21" s="243">
        <f t="shared" si="0"/>
        <v>0</v>
      </c>
      <c r="L21" s="244">
        <v>0</v>
      </c>
      <c r="M21" s="243">
        <f t="shared" si="1"/>
        <v>0</v>
      </c>
      <c r="N21" s="260"/>
    </row>
    <row r="22" spans="1:14" ht="14.45" customHeight="1" x14ac:dyDescent="0.25">
      <c r="A22" s="237">
        <v>513</v>
      </c>
      <c r="B22" s="295"/>
      <c r="C22" s="296"/>
      <c r="D22" s="296"/>
      <c r="E22" s="297"/>
      <c r="F22" s="298"/>
      <c r="G22" s="299">
        <v>0</v>
      </c>
      <c r="H22" s="139"/>
      <c r="I22" s="303"/>
      <c r="J22" s="300"/>
      <c r="K22" s="243">
        <f t="shared" si="0"/>
        <v>0</v>
      </c>
      <c r="L22" s="244">
        <v>0</v>
      </c>
      <c r="M22" s="243">
        <f t="shared" si="1"/>
        <v>0</v>
      </c>
      <c r="N22" s="260"/>
    </row>
    <row r="23" spans="1:14" ht="14.45" customHeight="1" x14ac:dyDescent="0.25">
      <c r="A23" s="237">
        <v>514</v>
      </c>
      <c r="B23" s="295"/>
      <c r="C23" s="296"/>
      <c r="D23" s="296"/>
      <c r="E23" s="297"/>
      <c r="F23" s="298"/>
      <c r="G23" s="299">
        <v>0</v>
      </c>
      <c r="H23" s="139"/>
      <c r="I23" s="303"/>
      <c r="J23" s="301"/>
      <c r="K23" s="243">
        <f t="shared" si="0"/>
        <v>0</v>
      </c>
      <c r="L23" s="244">
        <v>0</v>
      </c>
      <c r="M23" s="243">
        <f t="shared" si="1"/>
        <v>0</v>
      </c>
      <c r="N23" s="260"/>
    </row>
    <row r="24" spans="1:14" ht="14.45" customHeight="1" x14ac:dyDescent="0.25">
      <c r="A24" s="237">
        <v>515</v>
      </c>
      <c r="B24" s="295"/>
      <c r="C24" s="296"/>
      <c r="D24" s="296"/>
      <c r="E24" s="297"/>
      <c r="F24" s="298"/>
      <c r="G24" s="299">
        <v>0</v>
      </c>
      <c r="H24" s="139"/>
      <c r="I24" s="303"/>
      <c r="J24" s="302"/>
      <c r="K24" s="243">
        <f t="shared" si="0"/>
        <v>0</v>
      </c>
      <c r="L24" s="244">
        <v>0</v>
      </c>
      <c r="M24" s="243">
        <f t="shared" si="1"/>
        <v>0</v>
      </c>
      <c r="N24" s="260"/>
    </row>
    <row r="25" spans="1:14" ht="14.45" customHeight="1" x14ac:dyDescent="0.25">
      <c r="A25" s="237">
        <v>516</v>
      </c>
      <c r="B25" s="295"/>
      <c r="C25" s="296"/>
      <c r="D25" s="296"/>
      <c r="E25" s="297"/>
      <c r="F25" s="298"/>
      <c r="G25" s="299">
        <v>0</v>
      </c>
      <c r="H25" s="139"/>
      <c r="I25" s="303"/>
      <c r="J25" s="302"/>
      <c r="K25" s="243">
        <f t="shared" si="0"/>
        <v>0</v>
      </c>
      <c r="L25" s="244">
        <v>0</v>
      </c>
      <c r="M25" s="243">
        <f t="shared" si="1"/>
        <v>0</v>
      </c>
      <c r="N25" s="260"/>
    </row>
    <row r="26" spans="1:14" ht="14.45" customHeight="1" x14ac:dyDescent="0.25">
      <c r="A26" s="237">
        <v>517</v>
      </c>
      <c r="B26" s="295"/>
      <c r="C26" s="296"/>
      <c r="D26" s="296"/>
      <c r="E26" s="297"/>
      <c r="F26" s="298"/>
      <c r="G26" s="299">
        <v>0</v>
      </c>
      <c r="H26" s="139"/>
      <c r="I26" s="303"/>
      <c r="K26" s="243">
        <f t="shared" si="0"/>
        <v>0</v>
      </c>
      <c r="L26" s="244">
        <v>0</v>
      </c>
      <c r="M26" s="243">
        <f t="shared" si="1"/>
        <v>0</v>
      </c>
      <c r="N26" s="260"/>
    </row>
    <row r="27" spans="1:14" ht="14.45" customHeight="1" x14ac:dyDescent="0.25">
      <c r="A27" s="237">
        <v>518</v>
      </c>
      <c r="B27" s="295"/>
      <c r="C27" s="296"/>
      <c r="D27" s="296"/>
      <c r="E27" s="297"/>
      <c r="F27" s="298"/>
      <c r="G27" s="299">
        <v>0</v>
      </c>
      <c r="H27" s="139"/>
      <c r="I27" s="303"/>
      <c r="K27" s="243">
        <f t="shared" si="0"/>
        <v>0</v>
      </c>
      <c r="L27" s="244">
        <v>0</v>
      </c>
      <c r="M27" s="243">
        <f t="shared" si="1"/>
        <v>0</v>
      </c>
      <c r="N27" s="260"/>
    </row>
    <row r="28" spans="1:14" ht="14.45" customHeight="1" x14ac:dyDescent="0.25">
      <c r="A28" s="237">
        <v>519</v>
      </c>
      <c r="B28" s="295"/>
      <c r="C28" s="296"/>
      <c r="D28" s="296"/>
      <c r="E28" s="297"/>
      <c r="F28" s="298"/>
      <c r="G28" s="299">
        <v>0</v>
      </c>
      <c r="H28" s="139"/>
      <c r="I28" s="303"/>
      <c r="K28" s="243">
        <f t="shared" si="0"/>
        <v>0</v>
      </c>
      <c r="L28" s="244">
        <v>0</v>
      </c>
      <c r="M28" s="243">
        <f t="shared" si="1"/>
        <v>0</v>
      </c>
      <c r="N28" s="260"/>
    </row>
    <row r="29" spans="1:14" ht="14.45" customHeight="1" x14ac:dyDescent="0.25">
      <c r="A29" s="237">
        <v>520</v>
      </c>
      <c r="B29" s="295"/>
      <c r="C29" s="296"/>
      <c r="D29" s="296"/>
      <c r="E29" s="297"/>
      <c r="F29" s="298"/>
      <c r="G29" s="299">
        <v>0</v>
      </c>
      <c r="H29" s="139"/>
      <c r="I29" s="303"/>
      <c r="K29" s="243">
        <f t="shared" si="0"/>
        <v>0</v>
      </c>
      <c r="L29" s="244">
        <v>0</v>
      </c>
      <c r="M29" s="243">
        <f t="shared" si="1"/>
        <v>0</v>
      </c>
      <c r="N29" s="260"/>
    </row>
    <row r="30" spans="1:14" ht="14.45" customHeight="1" x14ac:dyDescent="0.25">
      <c r="A30" s="237">
        <v>521</v>
      </c>
      <c r="B30" s="295"/>
      <c r="C30" s="296"/>
      <c r="D30" s="296"/>
      <c r="E30" s="297"/>
      <c r="F30" s="298"/>
      <c r="G30" s="299">
        <v>0</v>
      </c>
      <c r="H30" s="139"/>
      <c r="I30" s="303"/>
      <c r="K30" s="243">
        <f t="shared" si="0"/>
        <v>0</v>
      </c>
      <c r="L30" s="244">
        <v>0</v>
      </c>
      <c r="M30" s="243">
        <f t="shared" si="1"/>
        <v>0</v>
      </c>
      <c r="N30" s="260"/>
    </row>
    <row r="31" spans="1:14" ht="14.45" customHeight="1" x14ac:dyDescent="0.25">
      <c r="A31" s="237">
        <v>522</v>
      </c>
      <c r="B31" s="295"/>
      <c r="C31" s="296"/>
      <c r="D31" s="296"/>
      <c r="E31" s="297"/>
      <c r="F31" s="298"/>
      <c r="G31" s="299">
        <v>0</v>
      </c>
      <c r="H31" s="139"/>
      <c r="I31" s="303"/>
      <c r="K31" s="243">
        <f t="shared" si="0"/>
        <v>0</v>
      </c>
      <c r="L31" s="244">
        <v>0</v>
      </c>
      <c r="M31" s="243">
        <f t="shared" si="1"/>
        <v>0</v>
      </c>
      <c r="N31" s="260"/>
    </row>
    <row r="32" spans="1:14" ht="14.45" customHeight="1" x14ac:dyDescent="0.25">
      <c r="A32" s="237">
        <v>523</v>
      </c>
      <c r="B32" s="295"/>
      <c r="C32" s="296"/>
      <c r="D32" s="296"/>
      <c r="E32" s="297"/>
      <c r="F32" s="298"/>
      <c r="G32" s="299">
        <v>0</v>
      </c>
      <c r="H32" s="139"/>
      <c r="I32" s="303"/>
      <c r="K32" s="243">
        <f t="shared" si="0"/>
        <v>0</v>
      </c>
      <c r="L32" s="244">
        <v>0</v>
      </c>
      <c r="M32" s="243">
        <f t="shared" si="1"/>
        <v>0</v>
      </c>
      <c r="N32" s="260"/>
    </row>
    <row r="33" spans="1:14" ht="14.45" customHeight="1" x14ac:dyDescent="0.25">
      <c r="A33" s="237">
        <v>524</v>
      </c>
      <c r="B33" s="295"/>
      <c r="C33" s="296"/>
      <c r="D33" s="296"/>
      <c r="E33" s="297"/>
      <c r="F33" s="298"/>
      <c r="G33" s="299">
        <v>0</v>
      </c>
      <c r="H33" s="139"/>
      <c r="I33" s="303"/>
      <c r="K33" s="243">
        <f t="shared" si="0"/>
        <v>0</v>
      </c>
      <c r="L33" s="244">
        <v>0</v>
      </c>
      <c r="M33" s="243">
        <f t="shared" si="1"/>
        <v>0</v>
      </c>
      <c r="N33" s="260"/>
    </row>
    <row r="34" spans="1:14" ht="14.45" customHeight="1" x14ac:dyDescent="0.25">
      <c r="A34" s="237">
        <v>525</v>
      </c>
      <c r="B34" s="295"/>
      <c r="C34" s="296"/>
      <c r="D34" s="296"/>
      <c r="E34" s="297"/>
      <c r="F34" s="298"/>
      <c r="G34" s="299">
        <v>0</v>
      </c>
      <c r="H34" s="139"/>
      <c r="I34" s="303"/>
      <c r="K34" s="243">
        <f t="shared" si="0"/>
        <v>0</v>
      </c>
      <c r="L34" s="244">
        <v>0</v>
      </c>
      <c r="M34" s="243">
        <f t="shared" si="1"/>
        <v>0</v>
      </c>
      <c r="N34" s="260"/>
    </row>
    <row r="35" spans="1:14" ht="14.45" customHeight="1" x14ac:dyDescent="0.25">
      <c r="A35" s="237">
        <v>526</v>
      </c>
      <c r="B35" s="295"/>
      <c r="C35" s="296"/>
      <c r="D35" s="296"/>
      <c r="E35" s="297"/>
      <c r="F35" s="298"/>
      <c r="G35" s="299">
        <v>0</v>
      </c>
      <c r="H35" s="139"/>
      <c r="I35" s="303"/>
      <c r="K35" s="243">
        <f t="shared" si="0"/>
        <v>0</v>
      </c>
      <c r="L35" s="244">
        <v>0</v>
      </c>
      <c r="M35" s="243">
        <f t="shared" si="1"/>
        <v>0</v>
      </c>
      <c r="N35" s="260"/>
    </row>
    <row r="36" spans="1:14" ht="14.45" customHeight="1" x14ac:dyDescent="0.25">
      <c r="A36" s="237">
        <v>527</v>
      </c>
      <c r="B36" s="295"/>
      <c r="C36" s="296"/>
      <c r="D36" s="296"/>
      <c r="E36" s="297"/>
      <c r="F36" s="298"/>
      <c r="G36" s="299">
        <v>0</v>
      </c>
      <c r="H36" s="139"/>
      <c r="I36" s="303"/>
      <c r="K36" s="243">
        <f t="shared" si="0"/>
        <v>0</v>
      </c>
      <c r="L36" s="244">
        <v>0</v>
      </c>
      <c r="M36" s="243">
        <f t="shared" si="1"/>
        <v>0</v>
      </c>
      <c r="N36" s="260"/>
    </row>
    <row r="37" spans="1:14" ht="14.45" customHeight="1" x14ac:dyDescent="0.25">
      <c r="A37" s="237">
        <v>528</v>
      </c>
      <c r="B37" s="295"/>
      <c r="C37" s="296"/>
      <c r="D37" s="296"/>
      <c r="E37" s="297"/>
      <c r="F37" s="298"/>
      <c r="G37" s="299">
        <v>0</v>
      </c>
      <c r="H37" s="139"/>
      <c r="I37" s="303"/>
      <c r="K37" s="243">
        <f t="shared" si="0"/>
        <v>0</v>
      </c>
      <c r="L37" s="244">
        <v>0</v>
      </c>
      <c r="M37" s="243">
        <f t="shared" si="1"/>
        <v>0</v>
      </c>
      <c r="N37" s="260"/>
    </row>
    <row r="38" spans="1:14" ht="14.45" customHeight="1" x14ac:dyDescent="0.25">
      <c r="A38" s="237">
        <v>529</v>
      </c>
      <c r="B38" s="295"/>
      <c r="C38" s="296"/>
      <c r="D38" s="296"/>
      <c r="E38" s="297"/>
      <c r="F38" s="298"/>
      <c r="G38" s="299">
        <v>0</v>
      </c>
      <c r="H38" s="139"/>
      <c r="I38" s="303"/>
      <c r="K38" s="243">
        <f t="shared" si="0"/>
        <v>0</v>
      </c>
      <c r="L38" s="244">
        <v>0</v>
      </c>
      <c r="M38" s="243">
        <f t="shared" si="1"/>
        <v>0</v>
      </c>
      <c r="N38" s="260"/>
    </row>
    <row r="39" spans="1:14" ht="14.45" customHeight="1" x14ac:dyDescent="0.25">
      <c r="A39" s="237">
        <v>530</v>
      </c>
      <c r="B39" s="295"/>
      <c r="C39" s="296"/>
      <c r="D39" s="296"/>
      <c r="E39" s="297"/>
      <c r="F39" s="298"/>
      <c r="G39" s="299">
        <v>0</v>
      </c>
      <c r="H39" s="139"/>
      <c r="I39" s="303"/>
      <c r="K39" s="243">
        <f t="shared" si="0"/>
        <v>0</v>
      </c>
      <c r="L39" s="244">
        <v>0</v>
      </c>
      <c r="M39" s="243">
        <f t="shared" si="1"/>
        <v>0</v>
      </c>
      <c r="N39" s="260"/>
    </row>
    <row r="40" spans="1:14" ht="14.45" customHeight="1" x14ac:dyDescent="0.25">
      <c r="A40" s="237">
        <v>531</v>
      </c>
      <c r="B40" s="295"/>
      <c r="C40" s="296"/>
      <c r="D40" s="296"/>
      <c r="E40" s="297"/>
      <c r="F40" s="298"/>
      <c r="G40" s="299">
        <v>0</v>
      </c>
      <c r="H40" s="139"/>
      <c r="I40" s="303"/>
      <c r="K40" s="243">
        <f t="shared" si="0"/>
        <v>0</v>
      </c>
      <c r="L40" s="244">
        <v>0</v>
      </c>
      <c r="M40" s="243">
        <f t="shared" si="1"/>
        <v>0</v>
      </c>
      <c r="N40" s="260"/>
    </row>
    <row r="41" spans="1:14" ht="14.45" customHeight="1" x14ac:dyDescent="0.25">
      <c r="A41" s="237">
        <v>532</v>
      </c>
      <c r="B41" s="295"/>
      <c r="C41" s="296"/>
      <c r="D41" s="296"/>
      <c r="E41" s="297"/>
      <c r="F41" s="298"/>
      <c r="G41" s="299">
        <v>0</v>
      </c>
      <c r="H41" s="139"/>
      <c r="I41" s="303"/>
      <c r="K41" s="243">
        <f t="shared" si="0"/>
        <v>0</v>
      </c>
      <c r="L41" s="244">
        <v>0</v>
      </c>
      <c r="M41" s="243">
        <f t="shared" si="1"/>
        <v>0</v>
      </c>
      <c r="N41" s="260"/>
    </row>
    <row r="42" spans="1:14" ht="14.45" customHeight="1" x14ac:dyDescent="0.25">
      <c r="A42" s="237">
        <v>533</v>
      </c>
      <c r="B42" s="295"/>
      <c r="C42" s="296"/>
      <c r="D42" s="296"/>
      <c r="E42" s="297"/>
      <c r="F42" s="298"/>
      <c r="G42" s="299">
        <v>0</v>
      </c>
      <c r="H42" s="139"/>
      <c r="I42" s="303"/>
      <c r="K42" s="243">
        <f t="shared" si="0"/>
        <v>0</v>
      </c>
      <c r="L42" s="244">
        <v>0</v>
      </c>
      <c r="M42" s="243">
        <f t="shared" si="1"/>
        <v>0</v>
      </c>
      <c r="N42" s="260"/>
    </row>
    <row r="43" spans="1:14" ht="14.45" customHeight="1" x14ac:dyDescent="0.25">
      <c r="A43" s="237">
        <v>534</v>
      </c>
      <c r="B43" s="295"/>
      <c r="C43" s="296"/>
      <c r="D43" s="296"/>
      <c r="E43" s="297"/>
      <c r="F43" s="298"/>
      <c r="G43" s="299">
        <v>0</v>
      </c>
      <c r="H43" s="139"/>
      <c r="I43" s="303"/>
      <c r="K43" s="243">
        <f t="shared" si="0"/>
        <v>0</v>
      </c>
      <c r="L43" s="244">
        <v>0</v>
      </c>
      <c r="M43" s="243">
        <f t="shared" si="1"/>
        <v>0</v>
      </c>
      <c r="N43" s="260"/>
    </row>
    <row r="44" spans="1:14" ht="14.45" customHeight="1" x14ac:dyDescent="0.25">
      <c r="A44" s="237">
        <v>535</v>
      </c>
      <c r="B44" s="295"/>
      <c r="C44" s="296"/>
      <c r="D44" s="296"/>
      <c r="E44" s="297"/>
      <c r="F44" s="298"/>
      <c r="G44" s="299">
        <v>0</v>
      </c>
      <c r="H44" s="139"/>
      <c r="I44" s="303"/>
      <c r="K44" s="243">
        <f t="shared" si="0"/>
        <v>0</v>
      </c>
      <c r="L44" s="244">
        <v>0</v>
      </c>
      <c r="M44" s="243">
        <f t="shared" si="1"/>
        <v>0</v>
      </c>
      <c r="N44" s="260"/>
    </row>
    <row r="45" spans="1:14" ht="14.45" customHeight="1" x14ac:dyDescent="0.25">
      <c r="A45" s="237">
        <v>536</v>
      </c>
      <c r="B45" s="295"/>
      <c r="C45" s="296"/>
      <c r="D45" s="296"/>
      <c r="E45" s="297"/>
      <c r="F45" s="298"/>
      <c r="G45" s="299">
        <v>0</v>
      </c>
      <c r="H45" s="139"/>
      <c r="I45" s="303"/>
      <c r="K45" s="243">
        <f t="shared" si="0"/>
        <v>0</v>
      </c>
      <c r="L45" s="244">
        <v>0</v>
      </c>
      <c r="M45" s="243">
        <f t="shared" si="1"/>
        <v>0</v>
      </c>
      <c r="N45" s="260"/>
    </row>
    <row r="46" spans="1:14" ht="14.45" customHeight="1" x14ac:dyDescent="0.25">
      <c r="A46" s="237">
        <v>537</v>
      </c>
      <c r="B46" s="295"/>
      <c r="C46" s="296"/>
      <c r="D46" s="296"/>
      <c r="E46" s="297"/>
      <c r="F46" s="298"/>
      <c r="G46" s="299">
        <v>0</v>
      </c>
      <c r="H46" s="139"/>
      <c r="I46" s="303"/>
      <c r="K46" s="243">
        <f t="shared" si="0"/>
        <v>0</v>
      </c>
      <c r="L46" s="244">
        <v>0</v>
      </c>
      <c r="M46" s="243">
        <f t="shared" si="1"/>
        <v>0</v>
      </c>
      <c r="N46" s="260"/>
    </row>
    <row r="47" spans="1:14" ht="14.45" customHeight="1" x14ac:dyDescent="0.25">
      <c r="A47" s="237">
        <v>538</v>
      </c>
      <c r="B47" s="295"/>
      <c r="C47" s="296"/>
      <c r="D47" s="296"/>
      <c r="E47" s="297"/>
      <c r="F47" s="298"/>
      <c r="G47" s="299">
        <v>0</v>
      </c>
      <c r="H47" s="139"/>
      <c r="I47" s="303"/>
      <c r="K47" s="243">
        <f t="shared" si="0"/>
        <v>0</v>
      </c>
      <c r="L47" s="244">
        <v>0</v>
      </c>
      <c r="M47" s="243">
        <f t="shared" si="1"/>
        <v>0</v>
      </c>
      <c r="N47" s="260"/>
    </row>
    <row r="48" spans="1:14" ht="14.45" customHeight="1" x14ac:dyDescent="0.25">
      <c r="A48" s="237">
        <v>539</v>
      </c>
      <c r="B48" s="295"/>
      <c r="C48" s="296"/>
      <c r="D48" s="296"/>
      <c r="E48" s="297"/>
      <c r="F48" s="298"/>
      <c r="G48" s="299">
        <v>0</v>
      </c>
      <c r="H48" s="139"/>
      <c r="I48" s="303"/>
      <c r="K48" s="243">
        <f t="shared" si="0"/>
        <v>0</v>
      </c>
      <c r="L48" s="244">
        <v>0</v>
      </c>
      <c r="M48" s="243">
        <f t="shared" si="1"/>
        <v>0</v>
      </c>
      <c r="N48" s="260"/>
    </row>
    <row r="49" spans="1:14" ht="14.45" customHeight="1" x14ac:dyDescent="0.25">
      <c r="A49" s="237">
        <v>540</v>
      </c>
      <c r="B49" s="295"/>
      <c r="C49" s="296"/>
      <c r="D49" s="296"/>
      <c r="E49" s="297"/>
      <c r="F49" s="298"/>
      <c r="G49" s="299">
        <v>0</v>
      </c>
      <c r="H49" s="139"/>
      <c r="I49" s="303"/>
      <c r="K49" s="243">
        <f t="shared" si="0"/>
        <v>0</v>
      </c>
      <c r="L49" s="244">
        <v>0</v>
      </c>
      <c r="M49" s="243">
        <f t="shared" si="1"/>
        <v>0</v>
      </c>
      <c r="N49" s="260"/>
    </row>
    <row r="50" spans="1:14" ht="14.45" customHeight="1" x14ac:dyDescent="0.25">
      <c r="A50" s="237">
        <v>541</v>
      </c>
      <c r="B50" s="295"/>
      <c r="C50" s="296"/>
      <c r="D50" s="296"/>
      <c r="E50" s="297"/>
      <c r="F50" s="298"/>
      <c r="G50" s="299">
        <v>0</v>
      </c>
      <c r="H50" s="139"/>
      <c r="I50" s="303"/>
      <c r="K50" s="243">
        <f t="shared" si="0"/>
        <v>0</v>
      </c>
      <c r="L50" s="244">
        <v>0</v>
      </c>
      <c r="M50" s="243">
        <f t="shared" si="1"/>
        <v>0</v>
      </c>
      <c r="N50" s="260"/>
    </row>
    <row r="51" spans="1:14" ht="14.45" customHeight="1" x14ac:dyDescent="0.25">
      <c r="A51" s="237">
        <v>542</v>
      </c>
      <c r="B51" s="295"/>
      <c r="C51" s="296"/>
      <c r="D51" s="296"/>
      <c r="E51" s="297"/>
      <c r="F51" s="298"/>
      <c r="G51" s="299">
        <v>0</v>
      </c>
      <c r="H51" s="139"/>
      <c r="I51" s="303"/>
      <c r="K51" s="243">
        <f t="shared" si="0"/>
        <v>0</v>
      </c>
      <c r="L51" s="244">
        <v>0</v>
      </c>
      <c r="M51" s="243">
        <f t="shared" si="1"/>
        <v>0</v>
      </c>
      <c r="N51" s="260"/>
    </row>
    <row r="52" spans="1:14" ht="14.45" customHeight="1" x14ac:dyDescent="0.25">
      <c r="A52" s="237">
        <v>543</v>
      </c>
      <c r="B52" s="295"/>
      <c r="C52" s="296"/>
      <c r="D52" s="296"/>
      <c r="E52" s="297"/>
      <c r="F52" s="298"/>
      <c r="G52" s="299">
        <v>0</v>
      </c>
      <c r="H52" s="139"/>
      <c r="I52" s="303"/>
      <c r="K52" s="243">
        <f t="shared" si="0"/>
        <v>0</v>
      </c>
      <c r="L52" s="244">
        <v>0</v>
      </c>
      <c r="M52" s="243">
        <f t="shared" si="1"/>
        <v>0</v>
      </c>
      <c r="N52" s="260"/>
    </row>
    <row r="53" spans="1:14" ht="14.45" customHeight="1" x14ac:dyDescent="0.25">
      <c r="A53" s="237">
        <v>544</v>
      </c>
      <c r="B53" s="295"/>
      <c r="C53" s="296"/>
      <c r="D53" s="296"/>
      <c r="E53" s="297"/>
      <c r="F53" s="298"/>
      <c r="G53" s="299">
        <v>0</v>
      </c>
      <c r="H53" s="139"/>
      <c r="I53" s="303"/>
      <c r="K53" s="243">
        <f t="shared" si="0"/>
        <v>0</v>
      </c>
      <c r="L53" s="244">
        <v>0</v>
      </c>
      <c r="M53" s="243">
        <f t="shared" si="1"/>
        <v>0</v>
      </c>
      <c r="N53" s="260"/>
    </row>
    <row r="54" spans="1:14" ht="14.45" customHeight="1" x14ac:dyDescent="0.25">
      <c r="A54" s="237">
        <v>545</v>
      </c>
      <c r="B54" s="295"/>
      <c r="C54" s="296"/>
      <c r="D54" s="296"/>
      <c r="E54" s="297"/>
      <c r="F54" s="298"/>
      <c r="G54" s="299">
        <v>0</v>
      </c>
      <c r="H54" s="139"/>
      <c r="I54" s="303"/>
      <c r="K54" s="243">
        <f t="shared" si="0"/>
        <v>0</v>
      </c>
      <c r="L54" s="244">
        <v>0</v>
      </c>
      <c r="M54" s="243">
        <f t="shared" si="1"/>
        <v>0</v>
      </c>
      <c r="N54" s="260"/>
    </row>
    <row r="55" spans="1:14" ht="14.45" customHeight="1" x14ac:dyDescent="0.25">
      <c r="A55" s="237">
        <v>546</v>
      </c>
      <c r="B55" s="295"/>
      <c r="C55" s="296"/>
      <c r="D55" s="296"/>
      <c r="E55" s="297"/>
      <c r="F55" s="298"/>
      <c r="G55" s="299">
        <v>0</v>
      </c>
      <c r="H55" s="139"/>
      <c r="I55" s="303"/>
      <c r="K55" s="243">
        <f t="shared" si="0"/>
        <v>0</v>
      </c>
      <c r="L55" s="244">
        <v>0</v>
      </c>
      <c r="M55" s="243">
        <f t="shared" si="1"/>
        <v>0</v>
      </c>
      <c r="N55" s="260"/>
    </row>
    <row r="56" spans="1:14" ht="14.45" customHeight="1" x14ac:dyDescent="0.25">
      <c r="A56" s="237">
        <v>547</v>
      </c>
      <c r="B56" s="295"/>
      <c r="C56" s="296"/>
      <c r="D56" s="296"/>
      <c r="E56" s="297"/>
      <c r="F56" s="298"/>
      <c r="G56" s="299">
        <v>0</v>
      </c>
      <c r="H56" s="139"/>
      <c r="I56" s="303"/>
      <c r="K56" s="243">
        <f t="shared" si="0"/>
        <v>0</v>
      </c>
      <c r="L56" s="244">
        <v>0</v>
      </c>
      <c r="M56" s="243">
        <f t="shared" si="1"/>
        <v>0</v>
      </c>
      <c r="N56" s="260"/>
    </row>
    <row r="57" spans="1:14" ht="14.45" customHeight="1" x14ac:dyDescent="0.25">
      <c r="A57" s="237">
        <v>548</v>
      </c>
      <c r="B57" s="295"/>
      <c r="C57" s="296"/>
      <c r="D57" s="296"/>
      <c r="E57" s="297"/>
      <c r="F57" s="298"/>
      <c r="G57" s="299">
        <v>0</v>
      </c>
      <c r="H57" s="139"/>
      <c r="I57" s="303"/>
      <c r="K57" s="243">
        <f t="shared" si="0"/>
        <v>0</v>
      </c>
      <c r="L57" s="244">
        <v>0</v>
      </c>
      <c r="M57" s="243">
        <f t="shared" si="1"/>
        <v>0</v>
      </c>
      <c r="N57" s="260"/>
    </row>
    <row r="58" spans="1:14" ht="14.45" customHeight="1" x14ac:dyDescent="0.25">
      <c r="A58" s="237">
        <v>549</v>
      </c>
      <c r="B58" s="295"/>
      <c r="C58" s="296"/>
      <c r="D58" s="296"/>
      <c r="E58" s="297"/>
      <c r="F58" s="298"/>
      <c r="G58" s="299">
        <v>0</v>
      </c>
      <c r="H58" s="139"/>
      <c r="I58" s="303"/>
      <c r="K58" s="243">
        <f t="shared" si="0"/>
        <v>0</v>
      </c>
      <c r="L58" s="244">
        <v>0</v>
      </c>
      <c r="M58" s="243">
        <f t="shared" si="1"/>
        <v>0</v>
      </c>
      <c r="N58" s="260"/>
    </row>
    <row r="59" spans="1:14" ht="14.45" customHeight="1" x14ac:dyDescent="0.25">
      <c r="A59" s="237">
        <v>550</v>
      </c>
      <c r="B59" s="295"/>
      <c r="C59" s="296"/>
      <c r="D59" s="296"/>
      <c r="E59" s="297"/>
      <c r="F59" s="298"/>
      <c r="G59" s="299">
        <v>0</v>
      </c>
      <c r="H59" s="139"/>
      <c r="I59" s="303"/>
      <c r="K59" s="243">
        <f t="shared" si="0"/>
        <v>0</v>
      </c>
      <c r="L59" s="244">
        <v>0</v>
      </c>
      <c r="M59" s="243">
        <f t="shared" si="1"/>
        <v>0</v>
      </c>
      <c r="N59" s="260"/>
    </row>
    <row r="60" spans="1:14" ht="14.45" customHeight="1" x14ac:dyDescent="0.25">
      <c r="A60" s="474"/>
      <c r="B60" s="474"/>
      <c r="C60" s="475"/>
      <c r="D60" s="476"/>
      <c r="E60" s="142"/>
      <c r="F60" s="292"/>
      <c r="G60" s="139"/>
      <c r="H60" s="139"/>
      <c r="I60" s="303"/>
      <c r="K60" s="293"/>
      <c r="L60" s="293"/>
      <c r="M60" s="293"/>
      <c r="N60" s="294"/>
    </row>
    <row r="61" spans="1:14" ht="14.45" customHeight="1" x14ac:dyDescent="0.25">
      <c r="A61" s="159"/>
      <c r="E61" s="144"/>
      <c r="F61" s="94" t="s">
        <v>128</v>
      </c>
      <c r="G61" s="145">
        <f>SUM(G10:G59)</f>
        <v>0</v>
      </c>
      <c r="I61" s="303"/>
      <c r="K61" s="91">
        <f>SUM(K10:K59)</f>
        <v>0</v>
      </c>
      <c r="L61" s="91">
        <f>SUM(L10:L59)</f>
        <v>0</v>
      </c>
      <c r="M61" s="91">
        <f>SUM(M10:M59)</f>
        <v>0</v>
      </c>
      <c r="N61" s="158"/>
    </row>
    <row r="62" spans="1:14" ht="14.45" customHeight="1" x14ac:dyDescent="0.25">
      <c r="N62" s="212"/>
    </row>
    <row r="63" spans="1:14" ht="15" customHeight="1" x14ac:dyDescent="0.25"/>
    <row r="64" spans="1:14" ht="15" customHeight="1" x14ac:dyDescent="0.25">
      <c r="I64" s="210"/>
      <c r="J64" s="210"/>
    </row>
  </sheetData>
  <sheetProtection algorithmName="SHA-512" hashValue="SaTsEffYxpwdfver7soYKV1NvcMCV+V7HkfDsrzELcJOwslQ1AGrXE1mulcuAG1n6KCtixWliS2L44Anj9bb8w==" saltValue="DZ2frHs84Kmz2m2/8sJJ3g==" spinCount="100000" sheet="1" objects="1" scenarios="1"/>
  <mergeCells count="6">
    <mergeCell ref="K6:N6"/>
    <mergeCell ref="A60:D60"/>
    <mergeCell ref="K9:N9"/>
    <mergeCell ref="C2:D2"/>
    <mergeCell ref="A7:F7"/>
    <mergeCell ref="A6:G6"/>
  </mergeCells>
  <conditionalFormatting sqref="A10:G59">
    <cfRule type="expression" dxfId="5" priority="1">
      <formula>MOD(ROW(),2)=0</formula>
    </cfRule>
  </conditionalFormatting>
  <dataValidations xWindow="116" yWindow="444" count="2">
    <dataValidation allowBlank="1" showErrorMessage="1" sqref="L7:M7 A1:B8 K7:K1048576 E10:E1048576 E1:E8 O1:XFD1048576 G7:G1048576 A60:D1048576 K1:N5 N7:N8 A10:B59 C1:D59 F62:F1048576 F1:F60 H1:J1048576 G1:G5 L10:N1048576" xr:uid="{63B8C18F-9BB2-4166-BC66-D6A07E3927EC}"/>
    <dataValidation allowBlank="1" showInputMessage="1" showErrorMessage="1" promptTitle="Accounting Code" prompt="Where an Accounting Code is not used, please reference the Project No. as per the Letter of Offer." sqref="B9" xr:uid="{A654AF59-EEDE-4407-B0D7-E33DD0B153A0}"/>
  </dataValidations>
  <pageMargins left="0.7" right="0.7" top="0.75" bottom="0.75" header="0.3" footer="0.3"/>
  <pageSetup paperSize="9" scale="1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C483D-7F76-475D-A167-34A338C6BDA1}">
  <sheetPr>
    <tabColor rgb="FFD2F2D8"/>
  </sheetPr>
  <dimension ref="A1:U65"/>
  <sheetViews>
    <sheetView showRowColHeaders="0" zoomScaleNormal="100" workbookViewId="0">
      <selection activeCell="P89" sqref="P89"/>
    </sheetView>
  </sheetViews>
  <sheetFormatPr defaultColWidth="9.140625" defaultRowHeight="15" x14ac:dyDescent="0.25"/>
  <cols>
    <col min="1" max="1" width="6.7109375" style="103" customWidth="1"/>
    <col min="2" max="2" width="18.7109375" style="102" customWidth="1"/>
    <col min="3" max="3" width="24.7109375" style="102" customWidth="1"/>
    <col min="4" max="4" width="60.7109375" style="103" customWidth="1"/>
    <col min="5" max="5" width="14.7109375" style="103" customWidth="1"/>
    <col min="6" max="9" width="14.7109375" style="102" customWidth="1"/>
    <col min="10" max="10" width="1.85546875" style="102" customWidth="1"/>
    <col min="11" max="11" width="2.7109375" style="102" customWidth="1"/>
    <col min="12" max="12" width="1.85546875" style="102" customWidth="1"/>
    <col min="13" max="15" width="14.7109375" style="102" customWidth="1"/>
    <col min="16" max="16" width="30.7109375" style="102" customWidth="1"/>
    <col min="17" max="16384" width="9.140625" style="102"/>
  </cols>
  <sheetData>
    <row r="1" spans="1:21" ht="156.75" customHeight="1" x14ac:dyDescent="0.25"/>
    <row r="2" spans="1:21" s="108" customFormat="1" ht="19.899999999999999" customHeight="1" x14ac:dyDescent="0.25">
      <c r="A2" s="122"/>
      <c r="B2" s="203" t="s">
        <v>84</v>
      </c>
      <c r="C2" s="470">
        <f>Checklist!C6</f>
        <v>0</v>
      </c>
      <c r="D2" s="471"/>
      <c r="E2" s="201"/>
      <c r="F2" s="200"/>
      <c r="G2" s="200"/>
      <c r="H2" s="200"/>
      <c r="I2" s="200"/>
    </row>
    <row r="3" spans="1:21" s="108" customFormat="1" ht="19.899999999999999" customHeight="1" x14ac:dyDescent="0.25">
      <c r="A3" s="122"/>
      <c r="B3" s="203" t="s">
        <v>85</v>
      </c>
      <c r="C3" s="206">
        <f>Checklist!C7</f>
        <v>0</v>
      </c>
      <c r="D3" s="202"/>
      <c r="E3" s="200"/>
      <c r="F3" s="200"/>
      <c r="G3" s="200"/>
      <c r="H3" s="200"/>
      <c r="I3" s="200"/>
    </row>
    <row r="4" spans="1:21" s="108" customFormat="1" ht="19.899999999999999" customHeight="1" x14ac:dyDescent="0.25">
      <c r="A4" s="122"/>
      <c r="B4" s="203" t="s">
        <v>86</v>
      </c>
      <c r="C4" s="204">
        <f>Checklist!C8</f>
        <v>0</v>
      </c>
      <c r="D4" s="182"/>
      <c r="E4" s="200"/>
      <c r="F4" s="200"/>
      <c r="G4" s="200"/>
      <c r="H4" s="200"/>
      <c r="I4" s="200"/>
    </row>
    <row r="5" spans="1:21" ht="15" customHeight="1" x14ac:dyDescent="0.25">
      <c r="C5" s="104"/>
      <c r="D5" s="105"/>
    </row>
    <row r="6" spans="1:21" ht="25.5" customHeight="1" x14ac:dyDescent="0.25">
      <c r="A6" s="481" t="s">
        <v>12</v>
      </c>
      <c r="B6" s="482"/>
      <c r="C6" s="482"/>
      <c r="D6" s="482"/>
      <c r="E6" s="482"/>
      <c r="F6" s="482"/>
      <c r="G6" s="482"/>
      <c r="H6" s="482"/>
      <c r="I6" s="482"/>
      <c r="K6" s="364"/>
      <c r="L6" s="430"/>
      <c r="M6" s="477" t="s">
        <v>88</v>
      </c>
      <c r="N6" s="478"/>
      <c r="O6" s="478"/>
      <c r="P6" s="479"/>
    </row>
    <row r="7" spans="1:21" x14ac:dyDescent="0.25">
      <c r="A7" s="480" t="s">
        <v>165</v>
      </c>
      <c r="B7" s="480"/>
      <c r="C7" s="480"/>
      <c r="D7" s="480"/>
      <c r="E7" s="480"/>
      <c r="F7" s="480"/>
      <c r="G7" s="480"/>
      <c r="H7" s="480"/>
      <c r="K7" s="364"/>
      <c r="L7" s="43"/>
      <c r="M7" s="43"/>
      <c r="N7" s="43"/>
      <c r="O7" s="43"/>
      <c r="P7" s="43"/>
    </row>
    <row r="8" spans="1:21" s="431" customFormat="1" ht="40.15" customHeight="1" x14ac:dyDescent="0.25">
      <c r="A8" s="404" t="s">
        <v>91</v>
      </c>
      <c r="B8" s="404" t="s">
        <v>116</v>
      </c>
      <c r="C8" s="405" t="s">
        <v>166</v>
      </c>
      <c r="D8" s="416" t="s">
        <v>167</v>
      </c>
      <c r="E8" s="405" t="s">
        <v>149</v>
      </c>
      <c r="F8" s="416" t="s">
        <v>150</v>
      </c>
      <c r="G8" s="416" t="s">
        <v>168</v>
      </c>
      <c r="H8" s="416" t="s">
        <v>169</v>
      </c>
      <c r="I8" s="405" t="s">
        <v>170</v>
      </c>
      <c r="K8" s="364"/>
      <c r="L8" s="432"/>
      <c r="M8" s="256" t="s">
        <v>99</v>
      </c>
      <c r="N8" s="256" t="s">
        <v>152</v>
      </c>
      <c r="O8" s="256" t="s">
        <v>101</v>
      </c>
      <c r="P8" s="374" t="s">
        <v>102</v>
      </c>
      <c r="Q8" s="433"/>
      <c r="R8" s="433"/>
      <c r="S8" s="433"/>
      <c r="T8" s="433"/>
      <c r="U8" s="433"/>
    </row>
    <row r="9" spans="1:21" s="431" customFormat="1" ht="16.5" customHeight="1" x14ac:dyDescent="0.25">
      <c r="A9" s="418">
        <v>600</v>
      </c>
      <c r="B9" s="327" t="s">
        <v>104</v>
      </c>
      <c r="C9" s="327" t="s">
        <v>171</v>
      </c>
      <c r="D9" s="328" t="s">
        <v>172</v>
      </c>
      <c r="E9" s="419">
        <v>12345678</v>
      </c>
      <c r="F9" s="429">
        <v>46053</v>
      </c>
      <c r="G9" s="422">
        <v>900</v>
      </c>
      <c r="H9" s="419">
        <v>2</v>
      </c>
      <c r="I9" s="422">
        <v>1800</v>
      </c>
      <c r="K9" s="364"/>
      <c r="L9" s="432"/>
      <c r="M9" s="472"/>
      <c r="N9" s="473"/>
      <c r="O9" s="473"/>
      <c r="P9" s="473"/>
      <c r="Q9" s="433"/>
      <c r="R9" s="433"/>
      <c r="S9" s="433"/>
      <c r="T9" s="433"/>
      <c r="U9" s="433"/>
    </row>
    <row r="10" spans="1:21" s="67" customFormat="1" x14ac:dyDescent="0.25">
      <c r="A10" s="304">
        <v>601</v>
      </c>
      <c r="B10" s="238"/>
      <c r="C10" s="305"/>
      <c r="D10" s="305"/>
      <c r="E10" s="306"/>
      <c r="F10" s="307"/>
      <c r="G10" s="308">
        <v>0</v>
      </c>
      <c r="H10" s="309">
        <v>0</v>
      </c>
      <c r="I10" s="434">
        <f>G10*H10</f>
        <v>0</v>
      </c>
      <c r="J10" s="146"/>
      <c r="K10" s="246"/>
      <c r="L10" s="147"/>
      <c r="M10" s="243">
        <f>I10</f>
        <v>0</v>
      </c>
      <c r="N10" s="244">
        <v>0</v>
      </c>
      <c r="O10" s="243">
        <f>M10-N10</f>
        <v>0</v>
      </c>
      <c r="P10" s="260"/>
      <c r="Q10" s="148"/>
      <c r="R10" s="148"/>
      <c r="S10" s="148"/>
      <c r="T10" s="148"/>
      <c r="U10" s="148"/>
    </row>
    <row r="11" spans="1:21" s="67" customFormat="1" x14ac:dyDescent="0.25">
      <c r="A11" s="304">
        <v>602</v>
      </c>
      <c r="B11" s="238"/>
      <c r="C11" s="305"/>
      <c r="D11" s="305"/>
      <c r="E11" s="306"/>
      <c r="F11" s="307"/>
      <c r="G11" s="308">
        <v>0</v>
      </c>
      <c r="H11" s="309">
        <v>0</v>
      </c>
      <c r="I11" s="434">
        <f t="shared" ref="I11" si="0">G11*H11</f>
        <v>0</v>
      </c>
      <c r="J11" s="146"/>
      <c r="K11" s="246"/>
      <c r="L11" s="147"/>
      <c r="M11" s="243">
        <f>I10</f>
        <v>0</v>
      </c>
      <c r="N11" s="244">
        <v>0</v>
      </c>
      <c r="O11" s="243">
        <f t="shared" ref="O11:O31" si="1">M11-N11</f>
        <v>0</v>
      </c>
      <c r="P11" s="260"/>
      <c r="Q11" s="148"/>
      <c r="R11" s="148"/>
      <c r="S11" s="148"/>
      <c r="T11" s="148"/>
      <c r="U11" s="148"/>
    </row>
    <row r="12" spans="1:21" s="67" customFormat="1" x14ac:dyDescent="0.25">
      <c r="A12" s="304">
        <v>603</v>
      </c>
      <c r="B12" s="238"/>
      <c r="C12" s="305"/>
      <c r="D12" s="305"/>
      <c r="E12" s="306"/>
      <c r="F12" s="307"/>
      <c r="G12" s="308">
        <v>0</v>
      </c>
      <c r="H12" s="309">
        <v>0</v>
      </c>
      <c r="I12" s="434">
        <f t="shared" ref="I12:I59" si="2">G12*H12</f>
        <v>0</v>
      </c>
      <c r="J12" s="146"/>
      <c r="K12" s="246"/>
      <c r="L12" s="147"/>
      <c r="M12" s="243">
        <f t="shared" ref="M12:M59" si="3">I12</f>
        <v>0</v>
      </c>
      <c r="N12" s="244">
        <v>0</v>
      </c>
      <c r="O12" s="243">
        <f t="shared" si="1"/>
        <v>0</v>
      </c>
      <c r="P12" s="260"/>
      <c r="Q12" s="148"/>
      <c r="R12" s="148"/>
      <c r="S12" s="148"/>
      <c r="T12" s="148"/>
      <c r="U12" s="148"/>
    </row>
    <row r="13" spans="1:21" s="67" customFormat="1" x14ac:dyDescent="0.25">
      <c r="A13" s="304">
        <v>604</v>
      </c>
      <c r="B13" s="238"/>
      <c r="C13" s="305"/>
      <c r="D13" s="305"/>
      <c r="E13" s="306"/>
      <c r="F13" s="307"/>
      <c r="G13" s="308">
        <v>0</v>
      </c>
      <c r="H13" s="309">
        <v>0</v>
      </c>
      <c r="I13" s="434">
        <f t="shared" si="2"/>
        <v>0</v>
      </c>
      <c r="J13" s="146"/>
      <c r="K13" s="246"/>
      <c r="L13" s="147"/>
      <c r="M13" s="243">
        <f t="shared" si="3"/>
        <v>0</v>
      </c>
      <c r="N13" s="244">
        <v>0</v>
      </c>
      <c r="O13" s="243">
        <f t="shared" si="1"/>
        <v>0</v>
      </c>
      <c r="P13" s="260"/>
      <c r="Q13" s="148"/>
      <c r="R13" s="148"/>
      <c r="S13" s="148"/>
      <c r="T13" s="148"/>
      <c r="U13" s="148"/>
    </row>
    <row r="14" spans="1:21" s="67" customFormat="1" x14ac:dyDescent="0.25">
      <c r="A14" s="304">
        <v>605</v>
      </c>
      <c r="B14" s="238"/>
      <c r="C14" s="305"/>
      <c r="D14" s="305"/>
      <c r="E14" s="306"/>
      <c r="F14" s="307"/>
      <c r="G14" s="308">
        <v>0</v>
      </c>
      <c r="H14" s="309">
        <v>0</v>
      </c>
      <c r="I14" s="434">
        <f t="shared" si="2"/>
        <v>0</v>
      </c>
      <c r="J14" s="146"/>
      <c r="K14" s="246"/>
      <c r="L14" s="147"/>
      <c r="M14" s="243">
        <f t="shared" si="3"/>
        <v>0</v>
      </c>
      <c r="N14" s="244">
        <v>0</v>
      </c>
      <c r="O14" s="243">
        <f t="shared" si="1"/>
        <v>0</v>
      </c>
      <c r="P14" s="260"/>
      <c r="Q14" s="148"/>
      <c r="R14" s="148"/>
      <c r="S14" s="148"/>
      <c r="T14" s="148"/>
      <c r="U14" s="148"/>
    </row>
    <row r="15" spans="1:21" s="67" customFormat="1" x14ac:dyDescent="0.25">
      <c r="A15" s="304">
        <v>606</v>
      </c>
      <c r="B15" s="238"/>
      <c r="C15" s="305"/>
      <c r="D15" s="305"/>
      <c r="E15" s="306"/>
      <c r="F15" s="307"/>
      <c r="G15" s="308">
        <v>0</v>
      </c>
      <c r="H15" s="309">
        <v>0</v>
      </c>
      <c r="I15" s="434">
        <f t="shared" si="2"/>
        <v>0</v>
      </c>
      <c r="J15" s="146"/>
      <c r="K15" s="246"/>
      <c r="L15" s="147"/>
      <c r="M15" s="243">
        <f t="shared" si="3"/>
        <v>0</v>
      </c>
      <c r="N15" s="244">
        <v>0</v>
      </c>
      <c r="O15" s="243">
        <f t="shared" si="1"/>
        <v>0</v>
      </c>
      <c r="P15" s="260"/>
      <c r="Q15" s="148"/>
      <c r="R15" s="148"/>
      <c r="S15" s="148"/>
      <c r="T15" s="148"/>
      <c r="U15" s="148"/>
    </row>
    <row r="16" spans="1:21" s="67" customFormat="1" x14ac:dyDescent="0.25">
      <c r="A16" s="304">
        <v>607</v>
      </c>
      <c r="B16" s="238"/>
      <c r="C16" s="305"/>
      <c r="D16" s="305"/>
      <c r="E16" s="306"/>
      <c r="F16" s="307"/>
      <c r="G16" s="308">
        <v>0</v>
      </c>
      <c r="H16" s="309">
        <v>0</v>
      </c>
      <c r="I16" s="434">
        <f t="shared" si="2"/>
        <v>0</v>
      </c>
      <c r="J16" s="146"/>
      <c r="K16" s="246"/>
      <c r="L16" s="147"/>
      <c r="M16" s="243">
        <f t="shared" si="3"/>
        <v>0</v>
      </c>
      <c r="N16" s="244">
        <v>0</v>
      </c>
      <c r="O16" s="243">
        <f t="shared" si="1"/>
        <v>0</v>
      </c>
      <c r="P16" s="260"/>
      <c r="Q16" s="148"/>
      <c r="R16" s="148"/>
      <c r="S16" s="148"/>
      <c r="T16" s="148"/>
      <c r="U16" s="148"/>
    </row>
    <row r="17" spans="1:21" s="67" customFormat="1" x14ac:dyDescent="0.25">
      <c r="A17" s="304">
        <v>608</v>
      </c>
      <c r="B17" s="238"/>
      <c r="C17" s="305"/>
      <c r="D17" s="305"/>
      <c r="E17" s="306"/>
      <c r="F17" s="307"/>
      <c r="G17" s="308">
        <v>0</v>
      </c>
      <c r="H17" s="309">
        <v>0</v>
      </c>
      <c r="I17" s="434">
        <f t="shared" si="2"/>
        <v>0</v>
      </c>
      <c r="J17" s="146"/>
      <c r="K17" s="246"/>
      <c r="L17" s="147"/>
      <c r="M17" s="243">
        <f t="shared" si="3"/>
        <v>0</v>
      </c>
      <c r="N17" s="244">
        <v>0</v>
      </c>
      <c r="O17" s="243">
        <f t="shared" si="1"/>
        <v>0</v>
      </c>
      <c r="P17" s="260"/>
      <c r="Q17" s="148"/>
      <c r="R17" s="148"/>
      <c r="S17" s="148"/>
      <c r="T17" s="148"/>
      <c r="U17" s="148"/>
    </row>
    <row r="18" spans="1:21" s="67" customFormat="1" x14ac:dyDescent="0.25">
      <c r="A18" s="304">
        <v>609</v>
      </c>
      <c r="B18" s="238"/>
      <c r="C18" s="305"/>
      <c r="D18" s="305"/>
      <c r="E18" s="306"/>
      <c r="F18" s="307"/>
      <c r="G18" s="308">
        <v>0</v>
      </c>
      <c r="H18" s="309">
        <v>0</v>
      </c>
      <c r="I18" s="434">
        <f t="shared" si="2"/>
        <v>0</v>
      </c>
      <c r="J18" s="146"/>
      <c r="K18" s="246"/>
      <c r="L18" s="147"/>
      <c r="M18" s="243">
        <f t="shared" si="3"/>
        <v>0</v>
      </c>
      <c r="N18" s="244">
        <v>0</v>
      </c>
      <c r="O18" s="243">
        <f t="shared" si="1"/>
        <v>0</v>
      </c>
      <c r="P18" s="260"/>
      <c r="Q18" s="148"/>
      <c r="R18" s="148"/>
      <c r="S18" s="148"/>
      <c r="T18" s="148"/>
      <c r="U18" s="148"/>
    </row>
    <row r="19" spans="1:21" s="67" customFormat="1" x14ac:dyDescent="0.25">
      <c r="A19" s="304">
        <v>610</v>
      </c>
      <c r="B19" s="238"/>
      <c r="C19" s="305"/>
      <c r="D19" s="305"/>
      <c r="E19" s="306"/>
      <c r="F19" s="307"/>
      <c r="G19" s="308">
        <v>0</v>
      </c>
      <c r="H19" s="309">
        <v>0</v>
      </c>
      <c r="I19" s="434">
        <f t="shared" si="2"/>
        <v>0</v>
      </c>
      <c r="J19" s="146"/>
      <c r="K19" s="246"/>
      <c r="L19" s="147"/>
      <c r="M19" s="243">
        <f t="shared" si="3"/>
        <v>0</v>
      </c>
      <c r="N19" s="244">
        <v>0</v>
      </c>
      <c r="O19" s="243">
        <f t="shared" si="1"/>
        <v>0</v>
      </c>
      <c r="P19" s="260"/>
      <c r="Q19" s="148"/>
      <c r="R19" s="148"/>
      <c r="S19" s="148"/>
      <c r="T19" s="148"/>
      <c r="U19" s="148"/>
    </row>
    <row r="20" spans="1:21" s="67" customFormat="1" x14ac:dyDescent="0.25">
      <c r="A20" s="304">
        <v>611</v>
      </c>
      <c r="B20" s="238"/>
      <c r="C20" s="305"/>
      <c r="D20" s="305"/>
      <c r="E20" s="306"/>
      <c r="F20" s="307"/>
      <c r="G20" s="308">
        <v>0</v>
      </c>
      <c r="H20" s="309">
        <v>0</v>
      </c>
      <c r="I20" s="434">
        <f t="shared" si="2"/>
        <v>0</v>
      </c>
      <c r="J20" s="146"/>
      <c r="K20" s="246"/>
      <c r="L20" s="147"/>
      <c r="M20" s="243">
        <f t="shared" si="3"/>
        <v>0</v>
      </c>
      <c r="N20" s="244">
        <v>0</v>
      </c>
      <c r="O20" s="243">
        <f t="shared" si="1"/>
        <v>0</v>
      </c>
      <c r="P20" s="260"/>
      <c r="Q20" s="148"/>
      <c r="R20" s="148"/>
      <c r="S20" s="148"/>
      <c r="T20" s="148"/>
      <c r="U20" s="148"/>
    </row>
    <row r="21" spans="1:21" s="67" customFormat="1" x14ac:dyDescent="0.25">
      <c r="A21" s="304">
        <v>612</v>
      </c>
      <c r="B21" s="238"/>
      <c r="C21" s="305"/>
      <c r="D21" s="305"/>
      <c r="E21" s="306"/>
      <c r="F21" s="307"/>
      <c r="G21" s="308">
        <v>0</v>
      </c>
      <c r="H21" s="309">
        <v>0</v>
      </c>
      <c r="I21" s="434">
        <f t="shared" si="2"/>
        <v>0</v>
      </c>
      <c r="J21" s="146"/>
      <c r="K21" s="246"/>
      <c r="L21" s="147"/>
      <c r="M21" s="243">
        <f t="shared" si="3"/>
        <v>0</v>
      </c>
      <c r="N21" s="244">
        <v>0</v>
      </c>
      <c r="O21" s="243">
        <f t="shared" si="1"/>
        <v>0</v>
      </c>
      <c r="P21" s="260"/>
      <c r="Q21" s="148"/>
      <c r="R21" s="148"/>
      <c r="S21" s="148"/>
      <c r="T21" s="148"/>
      <c r="U21" s="148"/>
    </row>
    <row r="22" spans="1:21" s="67" customFormat="1" x14ac:dyDescent="0.25">
      <c r="A22" s="304">
        <v>613</v>
      </c>
      <c r="B22" s="238"/>
      <c r="C22" s="305"/>
      <c r="D22" s="305"/>
      <c r="E22" s="306"/>
      <c r="F22" s="307"/>
      <c r="G22" s="308">
        <v>0</v>
      </c>
      <c r="H22" s="309">
        <v>0</v>
      </c>
      <c r="I22" s="434">
        <f t="shared" si="2"/>
        <v>0</v>
      </c>
      <c r="J22" s="146"/>
      <c r="K22" s="246"/>
      <c r="L22" s="147"/>
      <c r="M22" s="243">
        <f t="shared" si="3"/>
        <v>0</v>
      </c>
      <c r="N22" s="244">
        <v>0</v>
      </c>
      <c r="O22" s="243">
        <f t="shared" si="1"/>
        <v>0</v>
      </c>
      <c r="P22" s="260"/>
      <c r="Q22" s="148"/>
      <c r="R22" s="148"/>
      <c r="S22" s="148"/>
      <c r="T22" s="148"/>
      <c r="U22" s="148"/>
    </row>
    <row r="23" spans="1:21" s="67" customFormat="1" x14ac:dyDescent="0.25">
      <c r="A23" s="304">
        <v>614</v>
      </c>
      <c r="B23" s="238"/>
      <c r="C23" s="305"/>
      <c r="D23" s="305"/>
      <c r="E23" s="306"/>
      <c r="F23" s="307"/>
      <c r="G23" s="308">
        <v>0</v>
      </c>
      <c r="H23" s="309">
        <v>0</v>
      </c>
      <c r="I23" s="434">
        <f t="shared" si="2"/>
        <v>0</v>
      </c>
      <c r="J23" s="146"/>
      <c r="K23" s="246"/>
      <c r="L23" s="147"/>
      <c r="M23" s="243">
        <f t="shared" si="3"/>
        <v>0</v>
      </c>
      <c r="N23" s="244">
        <v>0</v>
      </c>
      <c r="O23" s="243">
        <f t="shared" si="1"/>
        <v>0</v>
      </c>
      <c r="P23" s="260"/>
      <c r="Q23" s="148"/>
      <c r="R23" s="148"/>
      <c r="S23" s="148"/>
      <c r="T23" s="148"/>
      <c r="U23" s="148"/>
    </row>
    <row r="24" spans="1:21" s="67" customFormat="1" x14ac:dyDescent="0.25">
      <c r="A24" s="304">
        <v>615</v>
      </c>
      <c r="B24" s="238"/>
      <c r="C24" s="305"/>
      <c r="D24" s="305"/>
      <c r="E24" s="306"/>
      <c r="F24" s="307"/>
      <c r="G24" s="308">
        <v>0</v>
      </c>
      <c r="H24" s="309">
        <v>0</v>
      </c>
      <c r="I24" s="434">
        <f t="shared" si="2"/>
        <v>0</v>
      </c>
      <c r="J24" s="146"/>
      <c r="K24" s="246"/>
      <c r="L24" s="147"/>
      <c r="M24" s="243">
        <f t="shared" si="3"/>
        <v>0</v>
      </c>
      <c r="N24" s="244">
        <v>0</v>
      </c>
      <c r="O24" s="243">
        <f t="shared" si="1"/>
        <v>0</v>
      </c>
      <c r="P24" s="260"/>
      <c r="Q24" s="148"/>
      <c r="R24" s="148"/>
      <c r="S24" s="148"/>
      <c r="T24" s="148"/>
      <c r="U24" s="148"/>
    </row>
    <row r="25" spans="1:21" s="67" customFormat="1" x14ac:dyDescent="0.25">
      <c r="A25" s="304">
        <v>616</v>
      </c>
      <c r="B25" s="238"/>
      <c r="C25" s="305"/>
      <c r="D25" s="305"/>
      <c r="E25" s="306"/>
      <c r="F25" s="307"/>
      <c r="G25" s="308">
        <v>0</v>
      </c>
      <c r="H25" s="309">
        <v>0</v>
      </c>
      <c r="I25" s="434">
        <f t="shared" si="2"/>
        <v>0</v>
      </c>
      <c r="J25" s="146"/>
      <c r="K25" s="246"/>
      <c r="L25" s="147"/>
      <c r="M25" s="243">
        <f t="shared" si="3"/>
        <v>0</v>
      </c>
      <c r="N25" s="244">
        <v>0</v>
      </c>
      <c r="O25" s="243">
        <f t="shared" si="1"/>
        <v>0</v>
      </c>
      <c r="P25" s="260"/>
      <c r="Q25" s="148"/>
      <c r="R25" s="148"/>
      <c r="S25" s="148"/>
      <c r="T25" s="148"/>
      <c r="U25" s="148"/>
    </row>
    <row r="26" spans="1:21" s="67" customFormat="1" x14ac:dyDescent="0.25">
      <c r="A26" s="304">
        <v>617</v>
      </c>
      <c r="B26" s="238"/>
      <c r="C26" s="305"/>
      <c r="D26" s="305"/>
      <c r="E26" s="306"/>
      <c r="F26" s="307"/>
      <c r="G26" s="308">
        <v>0</v>
      </c>
      <c r="H26" s="309">
        <v>0</v>
      </c>
      <c r="I26" s="434">
        <f t="shared" si="2"/>
        <v>0</v>
      </c>
      <c r="J26" s="146"/>
      <c r="K26" s="246"/>
      <c r="L26" s="147"/>
      <c r="M26" s="243">
        <f t="shared" si="3"/>
        <v>0</v>
      </c>
      <c r="N26" s="244">
        <v>0</v>
      </c>
      <c r="O26" s="243">
        <f t="shared" si="1"/>
        <v>0</v>
      </c>
      <c r="P26" s="260"/>
      <c r="Q26" s="148"/>
      <c r="R26" s="148"/>
      <c r="S26" s="148"/>
      <c r="T26" s="148"/>
      <c r="U26" s="148"/>
    </row>
    <row r="27" spans="1:21" s="67" customFormat="1" x14ac:dyDescent="0.25">
      <c r="A27" s="304">
        <v>618</v>
      </c>
      <c r="B27" s="238"/>
      <c r="C27" s="305"/>
      <c r="D27" s="305"/>
      <c r="E27" s="306"/>
      <c r="F27" s="307"/>
      <c r="G27" s="308">
        <v>0</v>
      </c>
      <c r="H27" s="309">
        <v>0</v>
      </c>
      <c r="I27" s="434">
        <f t="shared" si="2"/>
        <v>0</v>
      </c>
      <c r="J27" s="146"/>
      <c r="K27" s="246"/>
      <c r="L27" s="147"/>
      <c r="M27" s="243">
        <f t="shared" si="3"/>
        <v>0</v>
      </c>
      <c r="N27" s="244">
        <v>0</v>
      </c>
      <c r="O27" s="243">
        <f t="shared" si="1"/>
        <v>0</v>
      </c>
      <c r="P27" s="260"/>
      <c r="Q27" s="148"/>
      <c r="R27" s="148"/>
      <c r="S27" s="148"/>
      <c r="T27" s="148"/>
      <c r="U27" s="148"/>
    </row>
    <row r="28" spans="1:21" s="67" customFormat="1" x14ac:dyDescent="0.25">
      <c r="A28" s="304">
        <v>619</v>
      </c>
      <c r="B28" s="238"/>
      <c r="C28" s="305"/>
      <c r="D28" s="305"/>
      <c r="E28" s="306"/>
      <c r="F28" s="307"/>
      <c r="G28" s="308">
        <v>0</v>
      </c>
      <c r="H28" s="309">
        <v>0</v>
      </c>
      <c r="I28" s="434">
        <f t="shared" si="2"/>
        <v>0</v>
      </c>
      <c r="J28" s="146"/>
      <c r="K28" s="246"/>
      <c r="L28" s="147"/>
      <c r="M28" s="243">
        <f t="shared" si="3"/>
        <v>0</v>
      </c>
      <c r="N28" s="244">
        <v>0</v>
      </c>
      <c r="O28" s="243">
        <f t="shared" si="1"/>
        <v>0</v>
      </c>
      <c r="P28" s="260"/>
      <c r="Q28" s="148"/>
      <c r="R28" s="148"/>
      <c r="S28" s="148"/>
      <c r="T28" s="148"/>
      <c r="U28" s="148"/>
    </row>
    <row r="29" spans="1:21" s="67" customFormat="1" ht="14.25" customHeight="1" x14ac:dyDescent="0.25">
      <c r="A29" s="304">
        <v>620</v>
      </c>
      <c r="B29" s="238"/>
      <c r="C29" s="305"/>
      <c r="D29" s="305"/>
      <c r="E29" s="306"/>
      <c r="F29" s="307"/>
      <c r="G29" s="308">
        <v>0</v>
      </c>
      <c r="H29" s="309">
        <v>0</v>
      </c>
      <c r="I29" s="434">
        <f t="shared" si="2"/>
        <v>0</v>
      </c>
      <c r="J29" s="146"/>
      <c r="K29" s="246"/>
      <c r="L29" s="147"/>
      <c r="M29" s="243">
        <f t="shared" si="3"/>
        <v>0</v>
      </c>
      <c r="N29" s="244">
        <v>0</v>
      </c>
      <c r="O29" s="243">
        <f t="shared" si="1"/>
        <v>0</v>
      </c>
      <c r="P29" s="260"/>
      <c r="Q29" s="148"/>
      <c r="R29" s="148"/>
      <c r="S29" s="148"/>
      <c r="T29" s="148"/>
      <c r="U29" s="148"/>
    </row>
    <row r="30" spans="1:21" s="67" customFormat="1" x14ac:dyDescent="0.25">
      <c r="A30" s="304">
        <v>621</v>
      </c>
      <c r="B30" s="238"/>
      <c r="C30" s="305"/>
      <c r="D30" s="305"/>
      <c r="E30" s="306"/>
      <c r="F30" s="307"/>
      <c r="G30" s="308">
        <v>0</v>
      </c>
      <c r="H30" s="309">
        <v>0</v>
      </c>
      <c r="I30" s="434">
        <f t="shared" si="2"/>
        <v>0</v>
      </c>
      <c r="J30" s="146"/>
      <c r="K30" s="246"/>
      <c r="L30" s="147"/>
      <c r="M30" s="243">
        <f t="shared" si="3"/>
        <v>0</v>
      </c>
      <c r="N30" s="244">
        <v>0</v>
      </c>
      <c r="O30" s="243">
        <f t="shared" si="1"/>
        <v>0</v>
      </c>
      <c r="P30" s="260"/>
      <c r="Q30" s="148"/>
      <c r="R30" s="148"/>
      <c r="S30" s="148"/>
      <c r="T30" s="148"/>
      <c r="U30" s="148"/>
    </row>
    <row r="31" spans="1:21" s="67" customFormat="1" x14ac:dyDescent="0.25">
      <c r="A31" s="304">
        <v>622</v>
      </c>
      <c r="B31" s="238"/>
      <c r="C31" s="305"/>
      <c r="D31" s="305"/>
      <c r="E31" s="306"/>
      <c r="F31" s="307"/>
      <c r="G31" s="308">
        <v>0</v>
      </c>
      <c r="H31" s="309">
        <v>0</v>
      </c>
      <c r="I31" s="434">
        <f t="shared" si="2"/>
        <v>0</v>
      </c>
      <c r="J31" s="146"/>
      <c r="K31" s="246"/>
      <c r="L31" s="147"/>
      <c r="M31" s="243">
        <f t="shared" si="3"/>
        <v>0</v>
      </c>
      <c r="N31" s="244">
        <v>0</v>
      </c>
      <c r="O31" s="243">
        <f t="shared" si="1"/>
        <v>0</v>
      </c>
      <c r="P31" s="260"/>
      <c r="Q31" s="148"/>
      <c r="R31" s="148"/>
      <c r="S31" s="148"/>
      <c r="T31" s="148"/>
      <c r="U31" s="148"/>
    </row>
    <row r="32" spans="1:21" s="67" customFormat="1" x14ac:dyDescent="0.25">
      <c r="A32" s="304">
        <v>623</v>
      </c>
      <c r="B32" s="238"/>
      <c r="C32" s="305"/>
      <c r="D32" s="305"/>
      <c r="E32" s="306"/>
      <c r="F32" s="307"/>
      <c r="G32" s="308">
        <v>0</v>
      </c>
      <c r="H32" s="309">
        <v>0</v>
      </c>
      <c r="I32" s="434">
        <f t="shared" si="2"/>
        <v>0</v>
      </c>
      <c r="J32" s="146"/>
      <c r="K32" s="246"/>
      <c r="L32" s="147"/>
      <c r="M32" s="243">
        <f t="shared" si="3"/>
        <v>0</v>
      </c>
      <c r="N32" s="244">
        <v>0</v>
      </c>
      <c r="O32" s="243">
        <f t="shared" ref="O32:O59" si="4">M32-N32</f>
        <v>0</v>
      </c>
      <c r="P32" s="260"/>
      <c r="Q32" s="148"/>
      <c r="R32" s="148"/>
      <c r="S32" s="148"/>
      <c r="T32" s="148"/>
      <c r="U32" s="148"/>
    </row>
    <row r="33" spans="1:21" s="67" customFormat="1" x14ac:dyDescent="0.25">
      <c r="A33" s="304">
        <v>624</v>
      </c>
      <c r="B33" s="238"/>
      <c r="C33" s="305"/>
      <c r="D33" s="305"/>
      <c r="E33" s="306"/>
      <c r="F33" s="307"/>
      <c r="G33" s="308">
        <v>0</v>
      </c>
      <c r="H33" s="309">
        <v>0</v>
      </c>
      <c r="I33" s="434">
        <f t="shared" si="2"/>
        <v>0</v>
      </c>
      <c r="J33" s="146"/>
      <c r="K33" s="246"/>
      <c r="L33" s="147"/>
      <c r="M33" s="243">
        <f t="shared" si="3"/>
        <v>0</v>
      </c>
      <c r="N33" s="244">
        <v>0</v>
      </c>
      <c r="O33" s="243">
        <f t="shared" si="4"/>
        <v>0</v>
      </c>
      <c r="P33" s="260"/>
      <c r="Q33" s="148"/>
      <c r="R33" s="148"/>
      <c r="S33" s="148"/>
      <c r="T33" s="148"/>
      <c r="U33" s="148"/>
    </row>
    <row r="34" spans="1:21" s="67" customFormat="1" x14ac:dyDescent="0.25">
      <c r="A34" s="304">
        <v>625</v>
      </c>
      <c r="B34" s="238"/>
      <c r="C34" s="305"/>
      <c r="D34" s="305"/>
      <c r="E34" s="306"/>
      <c r="F34" s="307"/>
      <c r="G34" s="308">
        <v>0</v>
      </c>
      <c r="H34" s="309">
        <v>0</v>
      </c>
      <c r="I34" s="434">
        <f t="shared" si="2"/>
        <v>0</v>
      </c>
      <c r="J34" s="146"/>
      <c r="K34" s="246"/>
      <c r="L34" s="147"/>
      <c r="M34" s="243">
        <f t="shared" si="3"/>
        <v>0</v>
      </c>
      <c r="N34" s="244">
        <v>0</v>
      </c>
      <c r="O34" s="243">
        <f t="shared" si="4"/>
        <v>0</v>
      </c>
      <c r="P34" s="260"/>
      <c r="Q34" s="148"/>
      <c r="R34" s="148"/>
      <c r="S34" s="148"/>
      <c r="T34" s="148"/>
      <c r="U34" s="148"/>
    </row>
    <row r="35" spans="1:21" s="67" customFormat="1" x14ac:dyDescent="0.25">
      <c r="A35" s="304">
        <v>626</v>
      </c>
      <c r="B35" s="238"/>
      <c r="C35" s="305"/>
      <c r="D35" s="305"/>
      <c r="E35" s="306"/>
      <c r="F35" s="307"/>
      <c r="G35" s="308">
        <v>0</v>
      </c>
      <c r="H35" s="309">
        <v>0</v>
      </c>
      <c r="I35" s="434">
        <f t="shared" si="2"/>
        <v>0</v>
      </c>
      <c r="J35" s="146"/>
      <c r="K35" s="246"/>
      <c r="L35" s="147"/>
      <c r="M35" s="243">
        <f t="shared" si="3"/>
        <v>0</v>
      </c>
      <c r="N35" s="244">
        <v>0</v>
      </c>
      <c r="O35" s="243">
        <f t="shared" si="4"/>
        <v>0</v>
      </c>
      <c r="P35" s="260"/>
      <c r="Q35" s="148"/>
      <c r="R35" s="148"/>
      <c r="S35" s="148"/>
      <c r="T35" s="148"/>
      <c r="U35" s="148"/>
    </row>
    <row r="36" spans="1:21" s="67" customFormat="1" x14ac:dyDescent="0.25">
      <c r="A36" s="304">
        <v>627</v>
      </c>
      <c r="B36" s="238"/>
      <c r="C36" s="305"/>
      <c r="D36" s="305"/>
      <c r="E36" s="306"/>
      <c r="F36" s="307"/>
      <c r="G36" s="308">
        <v>0</v>
      </c>
      <c r="H36" s="309">
        <v>0</v>
      </c>
      <c r="I36" s="434">
        <f t="shared" si="2"/>
        <v>0</v>
      </c>
      <c r="J36" s="146"/>
      <c r="K36" s="246"/>
      <c r="L36" s="147"/>
      <c r="M36" s="243">
        <f t="shared" si="3"/>
        <v>0</v>
      </c>
      <c r="N36" s="244">
        <v>0</v>
      </c>
      <c r="O36" s="243">
        <f t="shared" si="4"/>
        <v>0</v>
      </c>
      <c r="P36" s="260"/>
      <c r="Q36" s="148"/>
      <c r="R36" s="148"/>
      <c r="S36" s="148"/>
      <c r="T36" s="148"/>
      <c r="U36" s="148"/>
    </row>
    <row r="37" spans="1:21" s="67" customFormat="1" x14ac:dyDescent="0.25">
      <c r="A37" s="304">
        <v>628</v>
      </c>
      <c r="B37" s="238"/>
      <c r="C37" s="305"/>
      <c r="D37" s="305"/>
      <c r="E37" s="306"/>
      <c r="F37" s="307"/>
      <c r="G37" s="308">
        <v>0</v>
      </c>
      <c r="H37" s="309">
        <v>0</v>
      </c>
      <c r="I37" s="434">
        <f t="shared" si="2"/>
        <v>0</v>
      </c>
      <c r="J37" s="146"/>
      <c r="K37" s="246"/>
      <c r="L37" s="147"/>
      <c r="M37" s="243">
        <f t="shared" si="3"/>
        <v>0</v>
      </c>
      <c r="N37" s="244">
        <v>0</v>
      </c>
      <c r="O37" s="243">
        <f t="shared" si="4"/>
        <v>0</v>
      </c>
      <c r="P37" s="260"/>
      <c r="Q37" s="148"/>
      <c r="R37" s="148"/>
      <c r="S37" s="148"/>
      <c r="T37" s="148"/>
      <c r="U37" s="148"/>
    </row>
    <row r="38" spans="1:21" s="67" customFormat="1" x14ac:dyDescent="0.25">
      <c r="A38" s="304">
        <v>629</v>
      </c>
      <c r="B38" s="238"/>
      <c r="C38" s="305"/>
      <c r="D38" s="305"/>
      <c r="E38" s="306"/>
      <c r="F38" s="307"/>
      <c r="G38" s="308">
        <v>0</v>
      </c>
      <c r="H38" s="309">
        <v>0</v>
      </c>
      <c r="I38" s="434">
        <f t="shared" si="2"/>
        <v>0</v>
      </c>
      <c r="J38" s="146"/>
      <c r="K38" s="246"/>
      <c r="L38" s="147"/>
      <c r="M38" s="243">
        <f t="shared" si="3"/>
        <v>0</v>
      </c>
      <c r="N38" s="244">
        <v>0</v>
      </c>
      <c r="O38" s="243">
        <f t="shared" si="4"/>
        <v>0</v>
      </c>
      <c r="P38" s="260"/>
      <c r="Q38" s="148"/>
      <c r="R38" s="148"/>
      <c r="S38" s="148"/>
      <c r="T38" s="148"/>
      <c r="U38" s="148"/>
    </row>
    <row r="39" spans="1:21" s="67" customFormat="1" x14ac:dyDescent="0.25">
      <c r="A39" s="304">
        <v>630</v>
      </c>
      <c r="B39" s="238"/>
      <c r="C39" s="305"/>
      <c r="D39" s="305"/>
      <c r="E39" s="306"/>
      <c r="F39" s="307"/>
      <c r="G39" s="308">
        <v>0</v>
      </c>
      <c r="H39" s="309">
        <v>0</v>
      </c>
      <c r="I39" s="434">
        <f t="shared" si="2"/>
        <v>0</v>
      </c>
      <c r="J39" s="146"/>
      <c r="K39" s="246"/>
      <c r="L39" s="147"/>
      <c r="M39" s="243">
        <f t="shared" si="3"/>
        <v>0</v>
      </c>
      <c r="N39" s="244">
        <v>0</v>
      </c>
      <c r="O39" s="243">
        <f t="shared" si="4"/>
        <v>0</v>
      </c>
      <c r="P39" s="260"/>
      <c r="Q39" s="148"/>
      <c r="R39" s="148"/>
      <c r="S39" s="148"/>
      <c r="T39" s="148"/>
      <c r="U39" s="148"/>
    </row>
    <row r="40" spans="1:21" s="67" customFormat="1" x14ac:dyDescent="0.25">
      <c r="A40" s="304">
        <v>631</v>
      </c>
      <c r="B40" s="238"/>
      <c r="C40" s="305"/>
      <c r="D40" s="305"/>
      <c r="E40" s="306"/>
      <c r="F40" s="307"/>
      <c r="G40" s="308">
        <v>0</v>
      </c>
      <c r="H40" s="309">
        <v>0</v>
      </c>
      <c r="I40" s="434">
        <f t="shared" si="2"/>
        <v>0</v>
      </c>
      <c r="J40" s="146"/>
      <c r="K40" s="246"/>
      <c r="L40" s="147"/>
      <c r="M40" s="243">
        <f t="shared" si="3"/>
        <v>0</v>
      </c>
      <c r="N40" s="244">
        <v>0</v>
      </c>
      <c r="O40" s="243">
        <f t="shared" si="4"/>
        <v>0</v>
      </c>
      <c r="P40" s="260"/>
      <c r="Q40" s="148"/>
      <c r="R40" s="148"/>
      <c r="S40" s="148"/>
      <c r="T40" s="148"/>
      <c r="U40" s="148"/>
    </row>
    <row r="41" spans="1:21" s="67" customFormat="1" x14ac:dyDescent="0.25">
      <c r="A41" s="304">
        <v>632</v>
      </c>
      <c r="B41" s="238"/>
      <c r="C41" s="305"/>
      <c r="D41" s="305"/>
      <c r="E41" s="306"/>
      <c r="F41" s="307"/>
      <c r="G41" s="308">
        <v>0</v>
      </c>
      <c r="H41" s="309">
        <v>0</v>
      </c>
      <c r="I41" s="434">
        <f t="shared" si="2"/>
        <v>0</v>
      </c>
      <c r="J41" s="146"/>
      <c r="K41" s="246"/>
      <c r="L41" s="147"/>
      <c r="M41" s="243">
        <f t="shared" si="3"/>
        <v>0</v>
      </c>
      <c r="N41" s="244">
        <v>0</v>
      </c>
      <c r="O41" s="243">
        <f t="shared" si="4"/>
        <v>0</v>
      </c>
      <c r="P41" s="260"/>
      <c r="Q41" s="148"/>
      <c r="R41" s="148"/>
      <c r="S41" s="148"/>
      <c r="T41" s="148"/>
      <c r="U41" s="148"/>
    </row>
    <row r="42" spans="1:21" s="67" customFormat="1" x14ac:dyDescent="0.25">
      <c r="A42" s="304">
        <v>633</v>
      </c>
      <c r="B42" s="238"/>
      <c r="C42" s="305"/>
      <c r="D42" s="305"/>
      <c r="E42" s="306"/>
      <c r="F42" s="307"/>
      <c r="G42" s="308">
        <v>0</v>
      </c>
      <c r="H42" s="309">
        <v>0</v>
      </c>
      <c r="I42" s="434">
        <f t="shared" si="2"/>
        <v>0</v>
      </c>
      <c r="J42" s="146"/>
      <c r="K42" s="246"/>
      <c r="L42" s="147"/>
      <c r="M42" s="243">
        <f t="shared" si="3"/>
        <v>0</v>
      </c>
      <c r="N42" s="244">
        <v>0</v>
      </c>
      <c r="O42" s="243">
        <f t="shared" si="4"/>
        <v>0</v>
      </c>
      <c r="P42" s="260"/>
      <c r="Q42" s="148"/>
      <c r="R42" s="148"/>
      <c r="S42" s="148"/>
      <c r="T42" s="148"/>
      <c r="U42" s="148"/>
    </row>
    <row r="43" spans="1:21" s="67" customFormat="1" x14ac:dyDescent="0.25">
      <c r="A43" s="304">
        <v>634</v>
      </c>
      <c r="B43" s="238"/>
      <c r="C43" s="305"/>
      <c r="D43" s="305"/>
      <c r="E43" s="306"/>
      <c r="F43" s="307"/>
      <c r="G43" s="308">
        <v>0</v>
      </c>
      <c r="H43" s="309">
        <v>0</v>
      </c>
      <c r="I43" s="434">
        <f t="shared" si="2"/>
        <v>0</v>
      </c>
      <c r="J43" s="146"/>
      <c r="K43" s="246"/>
      <c r="L43" s="147"/>
      <c r="M43" s="243">
        <f t="shared" si="3"/>
        <v>0</v>
      </c>
      <c r="N43" s="244">
        <v>0</v>
      </c>
      <c r="O43" s="243">
        <f t="shared" si="4"/>
        <v>0</v>
      </c>
      <c r="P43" s="260"/>
      <c r="Q43" s="148"/>
      <c r="R43" s="148"/>
      <c r="S43" s="148"/>
      <c r="T43" s="148"/>
      <c r="U43" s="148"/>
    </row>
    <row r="44" spans="1:21" s="67" customFormat="1" x14ac:dyDescent="0.25">
      <c r="A44" s="304">
        <v>635</v>
      </c>
      <c r="B44" s="238"/>
      <c r="C44" s="305"/>
      <c r="D44" s="305"/>
      <c r="E44" s="306"/>
      <c r="F44" s="307"/>
      <c r="G44" s="308">
        <v>0</v>
      </c>
      <c r="H44" s="309">
        <v>0</v>
      </c>
      <c r="I44" s="434">
        <f t="shared" si="2"/>
        <v>0</v>
      </c>
      <c r="J44" s="146"/>
      <c r="K44" s="246"/>
      <c r="L44" s="147"/>
      <c r="M44" s="243">
        <f t="shared" si="3"/>
        <v>0</v>
      </c>
      <c r="N44" s="244">
        <v>0</v>
      </c>
      <c r="O44" s="243">
        <f t="shared" si="4"/>
        <v>0</v>
      </c>
      <c r="P44" s="260"/>
      <c r="Q44" s="148"/>
      <c r="R44" s="148"/>
      <c r="S44" s="148"/>
      <c r="T44" s="148"/>
      <c r="U44" s="148"/>
    </row>
    <row r="45" spans="1:21" s="67" customFormat="1" x14ac:dyDescent="0.25">
      <c r="A45" s="304">
        <v>636</v>
      </c>
      <c r="B45" s="238"/>
      <c r="C45" s="305"/>
      <c r="D45" s="305"/>
      <c r="E45" s="306"/>
      <c r="F45" s="307"/>
      <c r="G45" s="308">
        <v>0</v>
      </c>
      <c r="H45" s="309">
        <v>0</v>
      </c>
      <c r="I45" s="434">
        <f t="shared" si="2"/>
        <v>0</v>
      </c>
      <c r="J45" s="146"/>
      <c r="K45" s="246"/>
      <c r="L45" s="147"/>
      <c r="M45" s="243">
        <f t="shared" si="3"/>
        <v>0</v>
      </c>
      <c r="N45" s="244">
        <v>0</v>
      </c>
      <c r="O45" s="243">
        <f t="shared" si="4"/>
        <v>0</v>
      </c>
      <c r="P45" s="260"/>
      <c r="Q45" s="148"/>
      <c r="R45" s="148"/>
      <c r="S45" s="148"/>
      <c r="T45" s="148"/>
      <c r="U45" s="148"/>
    </row>
    <row r="46" spans="1:21" s="67" customFormat="1" x14ac:dyDescent="0.25">
      <c r="A46" s="304">
        <v>637</v>
      </c>
      <c r="B46" s="238"/>
      <c r="C46" s="305"/>
      <c r="D46" s="305"/>
      <c r="E46" s="306"/>
      <c r="F46" s="307"/>
      <c r="G46" s="308">
        <v>0</v>
      </c>
      <c r="H46" s="309">
        <v>0</v>
      </c>
      <c r="I46" s="434">
        <f t="shared" si="2"/>
        <v>0</v>
      </c>
      <c r="J46" s="146"/>
      <c r="K46" s="246"/>
      <c r="L46" s="147"/>
      <c r="M46" s="243">
        <f t="shared" si="3"/>
        <v>0</v>
      </c>
      <c r="N46" s="244">
        <v>0</v>
      </c>
      <c r="O46" s="243">
        <f t="shared" si="4"/>
        <v>0</v>
      </c>
      <c r="P46" s="260"/>
      <c r="Q46" s="148"/>
      <c r="R46" s="148"/>
      <c r="S46" s="148"/>
      <c r="T46" s="148"/>
      <c r="U46" s="148"/>
    </row>
    <row r="47" spans="1:21" s="67" customFormat="1" x14ac:dyDescent="0.25">
      <c r="A47" s="304">
        <v>638</v>
      </c>
      <c r="B47" s="238"/>
      <c r="C47" s="305"/>
      <c r="D47" s="305"/>
      <c r="E47" s="306"/>
      <c r="F47" s="307"/>
      <c r="G47" s="308">
        <v>0</v>
      </c>
      <c r="H47" s="309">
        <v>0</v>
      </c>
      <c r="I47" s="434">
        <f t="shared" si="2"/>
        <v>0</v>
      </c>
      <c r="J47" s="146"/>
      <c r="K47" s="246"/>
      <c r="L47" s="147"/>
      <c r="M47" s="243">
        <f t="shared" si="3"/>
        <v>0</v>
      </c>
      <c r="N47" s="244">
        <v>0</v>
      </c>
      <c r="O47" s="243">
        <f t="shared" si="4"/>
        <v>0</v>
      </c>
      <c r="P47" s="260"/>
      <c r="Q47" s="148"/>
      <c r="R47" s="148"/>
      <c r="S47" s="148"/>
      <c r="T47" s="148"/>
      <c r="U47" s="148"/>
    </row>
    <row r="48" spans="1:21" s="67" customFormat="1" x14ac:dyDescent="0.25">
      <c r="A48" s="304">
        <v>639</v>
      </c>
      <c r="B48" s="238"/>
      <c r="C48" s="305"/>
      <c r="D48" s="305"/>
      <c r="E48" s="306"/>
      <c r="F48" s="307"/>
      <c r="G48" s="308">
        <v>0</v>
      </c>
      <c r="H48" s="309">
        <v>0</v>
      </c>
      <c r="I48" s="434">
        <f t="shared" si="2"/>
        <v>0</v>
      </c>
      <c r="J48" s="146"/>
      <c r="K48" s="246"/>
      <c r="L48" s="147"/>
      <c r="M48" s="243">
        <f t="shared" si="3"/>
        <v>0</v>
      </c>
      <c r="N48" s="244">
        <v>0</v>
      </c>
      <c r="O48" s="243">
        <f t="shared" si="4"/>
        <v>0</v>
      </c>
      <c r="P48" s="260"/>
      <c r="Q48" s="148"/>
      <c r="R48" s="148"/>
      <c r="S48" s="148"/>
      <c r="T48" s="148"/>
      <c r="U48" s="148"/>
    </row>
    <row r="49" spans="1:21" s="67" customFormat="1" x14ac:dyDescent="0.25">
      <c r="A49" s="304">
        <v>640</v>
      </c>
      <c r="B49" s="238"/>
      <c r="C49" s="305"/>
      <c r="D49" s="305"/>
      <c r="E49" s="306"/>
      <c r="F49" s="307"/>
      <c r="G49" s="308">
        <v>0</v>
      </c>
      <c r="H49" s="309">
        <v>0</v>
      </c>
      <c r="I49" s="434">
        <f t="shared" si="2"/>
        <v>0</v>
      </c>
      <c r="J49" s="146"/>
      <c r="K49" s="246"/>
      <c r="L49" s="147"/>
      <c r="M49" s="243">
        <f t="shared" si="3"/>
        <v>0</v>
      </c>
      <c r="N49" s="244">
        <v>0</v>
      </c>
      <c r="O49" s="243">
        <f t="shared" si="4"/>
        <v>0</v>
      </c>
      <c r="P49" s="260"/>
      <c r="Q49" s="148"/>
      <c r="R49" s="148"/>
      <c r="S49" s="148"/>
      <c r="T49" s="148"/>
      <c r="U49" s="148"/>
    </row>
    <row r="50" spans="1:21" s="67" customFormat="1" x14ac:dyDescent="0.25">
      <c r="A50" s="304">
        <v>641</v>
      </c>
      <c r="B50" s="238"/>
      <c r="C50" s="305"/>
      <c r="D50" s="305"/>
      <c r="E50" s="306"/>
      <c r="F50" s="307"/>
      <c r="G50" s="308">
        <v>0</v>
      </c>
      <c r="H50" s="309">
        <v>0</v>
      </c>
      <c r="I50" s="434">
        <f t="shared" si="2"/>
        <v>0</v>
      </c>
      <c r="J50" s="146"/>
      <c r="K50" s="246"/>
      <c r="L50" s="147"/>
      <c r="M50" s="243">
        <f t="shared" si="3"/>
        <v>0</v>
      </c>
      <c r="N50" s="244">
        <v>0</v>
      </c>
      <c r="O50" s="243">
        <f t="shared" si="4"/>
        <v>0</v>
      </c>
      <c r="P50" s="260"/>
      <c r="Q50" s="148"/>
      <c r="R50" s="148"/>
      <c r="S50" s="148"/>
      <c r="T50" s="148"/>
      <c r="U50" s="148"/>
    </row>
    <row r="51" spans="1:21" s="67" customFormat="1" x14ac:dyDescent="0.25">
      <c r="A51" s="304">
        <v>642</v>
      </c>
      <c r="B51" s="238"/>
      <c r="C51" s="305"/>
      <c r="D51" s="305"/>
      <c r="E51" s="306"/>
      <c r="F51" s="307"/>
      <c r="G51" s="308">
        <v>0</v>
      </c>
      <c r="H51" s="309">
        <v>0</v>
      </c>
      <c r="I51" s="434">
        <f t="shared" si="2"/>
        <v>0</v>
      </c>
      <c r="J51" s="146"/>
      <c r="K51" s="246"/>
      <c r="L51" s="147"/>
      <c r="M51" s="243">
        <f t="shared" si="3"/>
        <v>0</v>
      </c>
      <c r="N51" s="244">
        <v>0</v>
      </c>
      <c r="O51" s="243">
        <f t="shared" si="4"/>
        <v>0</v>
      </c>
      <c r="P51" s="260"/>
      <c r="Q51" s="148"/>
      <c r="R51" s="148"/>
      <c r="S51" s="148"/>
      <c r="T51" s="148"/>
      <c r="U51" s="148"/>
    </row>
    <row r="52" spans="1:21" s="67" customFormat="1" x14ac:dyDescent="0.25">
      <c r="A52" s="304">
        <v>643</v>
      </c>
      <c r="B52" s="238"/>
      <c r="C52" s="305"/>
      <c r="D52" s="305"/>
      <c r="E52" s="306"/>
      <c r="F52" s="307"/>
      <c r="G52" s="308">
        <v>0</v>
      </c>
      <c r="H52" s="309">
        <v>0</v>
      </c>
      <c r="I52" s="434">
        <f t="shared" si="2"/>
        <v>0</v>
      </c>
      <c r="J52" s="146"/>
      <c r="K52" s="246"/>
      <c r="L52" s="147"/>
      <c r="M52" s="243">
        <f t="shared" si="3"/>
        <v>0</v>
      </c>
      <c r="N52" s="244">
        <v>0</v>
      </c>
      <c r="O52" s="243">
        <f t="shared" si="4"/>
        <v>0</v>
      </c>
      <c r="P52" s="260"/>
      <c r="Q52" s="148"/>
      <c r="R52" s="148"/>
      <c r="S52" s="148"/>
      <c r="T52" s="148"/>
      <c r="U52" s="148"/>
    </row>
    <row r="53" spans="1:21" s="67" customFormat="1" x14ac:dyDescent="0.25">
      <c r="A53" s="304">
        <v>644</v>
      </c>
      <c r="B53" s="238"/>
      <c r="C53" s="305"/>
      <c r="D53" s="305"/>
      <c r="E53" s="306"/>
      <c r="F53" s="307"/>
      <c r="G53" s="308">
        <v>0</v>
      </c>
      <c r="H53" s="309">
        <v>0</v>
      </c>
      <c r="I53" s="434">
        <f t="shared" si="2"/>
        <v>0</v>
      </c>
      <c r="J53" s="146"/>
      <c r="K53" s="246"/>
      <c r="L53" s="147"/>
      <c r="M53" s="243">
        <f t="shared" si="3"/>
        <v>0</v>
      </c>
      <c r="N53" s="244">
        <v>0</v>
      </c>
      <c r="O53" s="243">
        <f t="shared" si="4"/>
        <v>0</v>
      </c>
      <c r="P53" s="260"/>
      <c r="Q53" s="148"/>
      <c r="R53" s="148"/>
      <c r="S53" s="148"/>
      <c r="T53" s="148"/>
      <c r="U53" s="148"/>
    </row>
    <row r="54" spans="1:21" s="67" customFormat="1" x14ac:dyDescent="0.25">
      <c r="A54" s="304">
        <v>645</v>
      </c>
      <c r="B54" s="238"/>
      <c r="C54" s="305"/>
      <c r="D54" s="305"/>
      <c r="E54" s="306"/>
      <c r="F54" s="307"/>
      <c r="G54" s="308">
        <v>0</v>
      </c>
      <c r="H54" s="309">
        <v>0</v>
      </c>
      <c r="I54" s="434">
        <f t="shared" si="2"/>
        <v>0</v>
      </c>
      <c r="J54" s="146"/>
      <c r="K54" s="246"/>
      <c r="L54" s="147"/>
      <c r="M54" s="243">
        <f t="shared" si="3"/>
        <v>0</v>
      </c>
      <c r="N54" s="244">
        <v>0</v>
      </c>
      <c r="O54" s="243">
        <f t="shared" si="4"/>
        <v>0</v>
      </c>
      <c r="P54" s="260"/>
      <c r="Q54" s="148"/>
      <c r="R54" s="148"/>
      <c r="S54" s="148"/>
      <c r="T54" s="148"/>
      <c r="U54" s="148"/>
    </row>
    <row r="55" spans="1:21" s="67" customFormat="1" x14ac:dyDescent="0.25">
      <c r="A55" s="304">
        <v>646</v>
      </c>
      <c r="B55" s="238"/>
      <c r="C55" s="305"/>
      <c r="D55" s="305"/>
      <c r="E55" s="306"/>
      <c r="F55" s="307"/>
      <c r="G55" s="308">
        <v>0</v>
      </c>
      <c r="H55" s="309">
        <v>0</v>
      </c>
      <c r="I55" s="434">
        <f t="shared" si="2"/>
        <v>0</v>
      </c>
      <c r="J55" s="146"/>
      <c r="K55" s="246"/>
      <c r="L55" s="147"/>
      <c r="M55" s="243">
        <f t="shared" si="3"/>
        <v>0</v>
      </c>
      <c r="N55" s="244">
        <v>0</v>
      </c>
      <c r="O55" s="243">
        <f t="shared" si="4"/>
        <v>0</v>
      </c>
      <c r="P55" s="260"/>
      <c r="Q55" s="148"/>
      <c r="R55" s="148"/>
      <c r="S55" s="148"/>
      <c r="T55" s="148"/>
      <c r="U55" s="148"/>
    </row>
    <row r="56" spans="1:21" s="67" customFormat="1" x14ac:dyDescent="0.25">
      <c r="A56" s="304">
        <v>647</v>
      </c>
      <c r="B56" s="238"/>
      <c r="C56" s="305"/>
      <c r="D56" s="305"/>
      <c r="E56" s="306"/>
      <c r="F56" s="307"/>
      <c r="G56" s="308">
        <v>0</v>
      </c>
      <c r="H56" s="309">
        <v>0</v>
      </c>
      <c r="I56" s="434">
        <f t="shared" si="2"/>
        <v>0</v>
      </c>
      <c r="J56" s="146"/>
      <c r="K56" s="246"/>
      <c r="L56" s="147"/>
      <c r="M56" s="243">
        <f t="shared" si="3"/>
        <v>0</v>
      </c>
      <c r="N56" s="244">
        <v>0</v>
      </c>
      <c r="O56" s="243">
        <f t="shared" si="4"/>
        <v>0</v>
      </c>
      <c r="P56" s="260"/>
      <c r="Q56" s="148"/>
      <c r="R56" s="148"/>
      <c r="S56" s="148"/>
      <c r="T56" s="148"/>
      <c r="U56" s="148"/>
    </row>
    <row r="57" spans="1:21" s="67" customFormat="1" x14ac:dyDescent="0.25">
      <c r="A57" s="304">
        <v>648</v>
      </c>
      <c r="B57" s="238"/>
      <c r="C57" s="305"/>
      <c r="D57" s="305"/>
      <c r="E57" s="306"/>
      <c r="F57" s="307"/>
      <c r="G57" s="308">
        <v>0</v>
      </c>
      <c r="H57" s="309">
        <v>0</v>
      </c>
      <c r="I57" s="434">
        <f t="shared" si="2"/>
        <v>0</v>
      </c>
      <c r="J57" s="146"/>
      <c r="K57" s="246"/>
      <c r="L57" s="147"/>
      <c r="M57" s="243">
        <f t="shared" si="3"/>
        <v>0</v>
      </c>
      <c r="N57" s="244">
        <v>0</v>
      </c>
      <c r="O57" s="243">
        <f t="shared" si="4"/>
        <v>0</v>
      </c>
      <c r="P57" s="260"/>
      <c r="Q57" s="148"/>
      <c r="R57" s="148"/>
      <c r="S57" s="148"/>
      <c r="T57" s="148"/>
      <c r="U57" s="148"/>
    </row>
    <row r="58" spans="1:21" s="67" customFormat="1" x14ac:dyDescent="0.25">
      <c r="A58" s="304">
        <v>649</v>
      </c>
      <c r="B58" s="238"/>
      <c r="C58" s="305"/>
      <c r="D58" s="305"/>
      <c r="E58" s="306"/>
      <c r="F58" s="307"/>
      <c r="G58" s="308">
        <v>0</v>
      </c>
      <c r="H58" s="309">
        <v>0</v>
      </c>
      <c r="I58" s="434">
        <f t="shared" si="2"/>
        <v>0</v>
      </c>
      <c r="J58" s="146"/>
      <c r="K58" s="246"/>
      <c r="L58" s="147"/>
      <c r="M58" s="243">
        <f t="shared" si="3"/>
        <v>0</v>
      </c>
      <c r="N58" s="244">
        <v>0</v>
      </c>
      <c r="O58" s="243">
        <f t="shared" si="4"/>
        <v>0</v>
      </c>
      <c r="P58" s="260"/>
      <c r="Q58" s="148"/>
      <c r="R58" s="148"/>
      <c r="S58" s="148"/>
      <c r="T58" s="148"/>
      <c r="U58" s="148"/>
    </row>
    <row r="59" spans="1:21" s="67" customFormat="1" x14ac:dyDescent="0.25">
      <c r="A59" s="304">
        <v>650</v>
      </c>
      <c r="B59" s="238"/>
      <c r="C59" s="305"/>
      <c r="D59" s="305"/>
      <c r="E59" s="306"/>
      <c r="F59" s="307"/>
      <c r="G59" s="308">
        <v>0</v>
      </c>
      <c r="H59" s="309">
        <v>0</v>
      </c>
      <c r="I59" s="434">
        <f t="shared" si="2"/>
        <v>0</v>
      </c>
      <c r="J59" s="146"/>
      <c r="K59" s="246"/>
      <c r="L59" s="147"/>
      <c r="M59" s="243">
        <f t="shared" si="3"/>
        <v>0</v>
      </c>
      <c r="N59" s="244">
        <v>0</v>
      </c>
      <c r="O59" s="243">
        <f t="shared" si="4"/>
        <v>0</v>
      </c>
      <c r="P59" s="260"/>
      <c r="Q59" s="148"/>
      <c r="R59" s="148"/>
      <c r="S59" s="148"/>
      <c r="T59" s="148"/>
      <c r="U59" s="148"/>
    </row>
    <row r="60" spans="1:21" s="67" customFormat="1" ht="12.75" customHeight="1" x14ac:dyDescent="0.25">
      <c r="A60" s="474"/>
      <c r="B60" s="474"/>
      <c r="C60" s="475"/>
      <c r="D60" s="476"/>
      <c r="E60" s="151"/>
      <c r="F60" s="152"/>
      <c r="G60" s="152"/>
      <c r="H60" s="151"/>
      <c r="I60" s="435"/>
      <c r="K60" s="246"/>
      <c r="M60" s="155"/>
      <c r="O60" s="157"/>
      <c r="P60" s="157"/>
      <c r="Q60" s="148"/>
      <c r="R60" s="148"/>
      <c r="S60" s="148"/>
      <c r="T60" s="148"/>
      <c r="U60" s="148"/>
    </row>
    <row r="61" spans="1:21" s="67" customFormat="1" ht="15" customHeight="1" x14ac:dyDescent="0.25">
      <c r="A61" s="155"/>
      <c r="C61" s="149"/>
      <c r="D61" s="150"/>
      <c r="E61" s="151"/>
      <c r="F61" s="152"/>
      <c r="G61" s="153"/>
      <c r="H61" s="154" t="s">
        <v>128</v>
      </c>
      <c r="I61" s="436">
        <f>SUM(I10:I59)</f>
        <v>0</v>
      </c>
      <c r="K61" s="246"/>
      <c r="L61" s="310"/>
      <c r="M61" s="91">
        <f>SUM(M10:M59)</f>
        <v>0</v>
      </c>
      <c r="N61" s="91">
        <f>SUM(N10:N59)</f>
        <v>0</v>
      </c>
      <c r="O61" s="91">
        <f>SUM(O10:O59)</f>
        <v>0</v>
      </c>
      <c r="P61" s="157"/>
      <c r="Q61" s="148"/>
      <c r="R61" s="148"/>
      <c r="S61" s="148"/>
      <c r="T61" s="148"/>
      <c r="U61" s="148"/>
    </row>
    <row r="62" spans="1:21" s="67" customFormat="1" x14ac:dyDescent="0.25">
      <c r="A62" s="155"/>
      <c r="C62" s="146"/>
      <c r="D62" s="156"/>
      <c r="E62" s="156"/>
      <c r="F62" s="156"/>
      <c r="G62" s="156"/>
      <c r="H62" s="156"/>
      <c r="I62" s="151"/>
      <c r="K62" s="155"/>
      <c r="L62" s="155"/>
      <c r="M62" s="102"/>
      <c r="N62" s="102"/>
      <c r="O62" s="102"/>
      <c r="P62" s="102"/>
      <c r="Q62" s="148"/>
      <c r="R62" s="148"/>
      <c r="S62" s="148"/>
      <c r="T62" s="148"/>
      <c r="U62" s="148"/>
    </row>
    <row r="63" spans="1:21" s="67" customFormat="1" x14ac:dyDescent="0.25">
      <c r="A63" s="155"/>
      <c r="C63" s="146"/>
      <c r="D63" s="156"/>
      <c r="E63" s="156"/>
      <c r="F63" s="156"/>
      <c r="G63" s="156"/>
      <c r="H63" s="156"/>
      <c r="I63" s="151"/>
      <c r="K63" s="155"/>
      <c r="L63" s="155"/>
      <c r="M63" s="102"/>
      <c r="N63" s="102"/>
      <c r="O63" s="102"/>
      <c r="P63" s="102"/>
      <c r="Q63" s="148"/>
      <c r="R63" s="148"/>
      <c r="S63" s="148"/>
      <c r="T63" s="148"/>
      <c r="U63" s="148"/>
    </row>
    <row r="64" spans="1:21" x14ac:dyDescent="0.2">
      <c r="K64" s="155"/>
      <c r="L64" s="155"/>
    </row>
    <row r="65" spans="11:12" x14ac:dyDescent="0.2">
      <c r="K65" s="155"/>
      <c r="L65" s="155"/>
    </row>
  </sheetData>
  <sheetProtection algorithmName="SHA-512" hashValue="dMEED8b0VHCpGvikuQgf8H4+fMPlvwOb4audVhlvKdk0NA1DEbs4tS1aJjRDoyek6jSrzv7vthxJGMxsGdXjzw==" saltValue="9uB71JQb4i9XSZbt2VZgzA==" spinCount="100000" sheet="1" objects="1" scenarios="1"/>
  <mergeCells count="6">
    <mergeCell ref="C2:D2"/>
    <mergeCell ref="M9:P9"/>
    <mergeCell ref="A60:D60"/>
    <mergeCell ref="M6:P6"/>
    <mergeCell ref="A7:H7"/>
    <mergeCell ref="A6:I6"/>
  </mergeCells>
  <conditionalFormatting sqref="A10:I59">
    <cfRule type="expression" dxfId="4" priority="1">
      <formula>MOD(ROW(),2)=0</formula>
    </cfRule>
  </conditionalFormatting>
  <conditionalFormatting sqref="L10:L59">
    <cfRule type="cellIs" dxfId="3" priority="4" operator="notEqual">
      <formula>F10</formula>
    </cfRule>
  </conditionalFormatting>
  <dataValidations xWindow="136" yWindow="585" count="2">
    <dataValidation allowBlank="1" showErrorMessage="1" sqref="A8:B8 E8 P8 C8:D59 A60:D1048576 A10:B59 B7:I7 M1:P5 M7:P7 A1:A7 J1:L7 B1:I5 N10:P1048576 Q1:XFD1048576 F8:M1048576 E10:E1048576" xr:uid="{D3C73AFC-0F9C-4FFF-8CB1-D89564804B6F}"/>
    <dataValidation allowBlank="1" showInputMessage="1" showErrorMessage="1" promptTitle="Accounting Code" prompt="Where an Accounting Code is not used, please reference the Project No. as per the Letter of Offer." sqref="B9" xr:uid="{085A26F4-57F9-4684-8621-21CE2A84B2CF}"/>
  </dataValidations>
  <pageMargins left="0.7" right="0.7" top="0.75" bottom="0.75" header="0.3" footer="0.3"/>
  <pageSetup paperSize="9" scale="1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3AFD4-2388-4F60-8B08-C810BD34CAEC}">
  <sheetPr>
    <tabColor rgb="FFF7F9FC"/>
  </sheetPr>
  <dimension ref="A1:O21"/>
  <sheetViews>
    <sheetView showGridLines="0" showRowColHeaders="0" workbookViewId="0">
      <selection activeCell="O48" sqref="O48"/>
    </sheetView>
  </sheetViews>
  <sheetFormatPr defaultColWidth="8.7109375" defaultRowHeight="15" x14ac:dyDescent="0.25"/>
  <cols>
    <col min="1" max="1" width="6.7109375" style="141" customWidth="1"/>
    <col min="2" max="2" width="18.7109375" style="43" customWidth="1"/>
    <col min="3" max="3" width="64.7109375" style="43" customWidth="1"/>
    <col min="4" max="8" width="16.7109375" style="43" customWidth="1"/>
    <col min="9" max="9" width="1.85546875" style="43" customWidth="1"/>
    <col min="10" max="10" width="2.7109375" style="43" customWidth="1"/>
    <col min="11" max="11" width="1.85546875" style="43" customWidth="1"/>
    <col min="12" max="14" width="14.7109375" style="43" customWidth="1"/>
    <col min="15" max="15" width="30.7109375" style="43" customWidth="1"/>
    <col min="16" max="16384" width="8.7109375" style="43"/>
  </cols>
  <sheetData>
    <row r="1" spans="1:15" ht="164.25" customHeight="1" x14ac:dyDescent="0.25"/>
    <row r="2" spans="1:15" s="108" customFormat="1" ht="19.899999999999999" customHeight="1" x14ac:dyDescent="0.25">
      <c r="A2" s="122"/>
      <c r="B2" s="379" t="s">
        <v>84</v>
      </c>
      <c r="C2" s="383">
        <f>Checklist!C6</f>
        <v>0</v>
      </c>
      <c r="D2" s="201"/>
      <c r="E2" s="201"/>
      <c r="F2" s="200"/>
      <c r="G2" s="200"/>
      <c r="H2" s="200"/>
    </row>
    <row r="3" spans="1:15" s="108" customFormat="1" ht="19.899999999999999" customHeight="1" x14ac:dyDescent="0.25">
      <c r="A3" s="122"/>
      <c r="B3" s="379" t="s">
        <v>85</v>
      </c>
      <c r="C3" s="380">
        <f>Checklist!C7</f>
        <v>0</v>
      </c>
      <c r="D3" s="200"/>
      <c r="E3" s="200"/>
      <c r="F3" s="200"/>
      <c r="G3" s="200"/>
      <c r="H3" s="200"/>
    </row>
    <row r="4" spans="1:15" s="108" customFormat="1" ht="19.899999999999999" customHeight="1" x14ac:dyDescent="0.25">
      <c r="A4" s="122"/>
      <c r="B4" s="379" t="s">
        <v>86</v>
      </c>
      <c r="C4" s="383">
        <f>Checklist!C8</f>
        <v>0</v>
      </c>
      <c r="D4" s="200"/>
      <c r="E4" s="200"/>
      <c r="F4" s="200"/>
      <c r="G4" s="200"/>
      <c r="H4" s="200"/>
    </row>
    <row r="6" spans="1:15" s="102" customFormat="1" ht="25.5" customHeight="1" x14ac:dyDescent="0.25">
      <c r="A6" s="612" t="s">
        <v>68</v>
      </c>
      <c r="B6" s="481"/>
      <c r="C6" s="481"/>
      <c r="D6" s="481"/>
      <c r="E6" s="481"/>
      <c r="F6" s="481"/>
      <c r="G6" s="481"/>
      <c r="H6" s="437"/>
      <c r="J6" s="364"/>
      <c r="K6" s="386"/>
      <c r="L6" s="477" t="s">
        <v>88</v>
      </c>
      <c r="M6" s="478"/>
      <c r="N6" s="478"/>
      <c r="O6" s="479"/>
    </row>
    <row r="7" spans="1:15" s="439" customFormat="1" ht="15" customHeight="1" x14ac:dyDescent="0.25">
      <c r="A7" s="611" t="s">
        <v>173</v>
      </c>
      <c r="B7" s="611"/>
      <c r="C7" s="611"/>
      <c r="D7" s="611"/>
      <c r="E7" s="611"/>
      <c r="F7" s="611"/>
      <c r="G7" s="611"/>
      <c r="H7" s="438"/>
      <c r="J7" s="359"/>
      <c r="K7" s="440"/>
      <c r="L7" s="43"/>
      <c r="M7" s="43"/>
      <c r="N7" s="43"/>
      <c r="O7" s="43"/>
    </row>
    <row r="8" spans="1:15" ht="52.5" customHeight="1" x14ac:dyDescent="0.25">
      <c r="A8" s="405" t="s">
        <v>91</v>
      </c>
      <c r="B8" s="404" t="s">
        <v>116</v>
      </c>
      <c r="C8" s="427" t="s">
        <v>174</v>
      </c>
      <c r="D8" s="427" t="s">
        <v>175</v>
      </c>
      <c r="E8" s="427" t="s">
        <v>176</v>
      </c>
      <c r="F8" s="427" t="s">
        <v>161</v>
      </c>
      <c r="G8" s="427" t="s">
        <v>150</v>
      </c>
      <c r="H8" s="427" t="s">
        <v>162</v>
      </c>
      <c r="I8" s="428"/>
      <c r="J8" s="441"/>
      <c r="K8" s="442"/>
      <c r="L8" s="256" t="s">
        <v>99</v>
      </c>
      <c r="M8" s="256" t="s">
        <v>177</v>
      </c>
      <c r="N8" s="256" t="s">
        <v>178</v>
      </c>
      <c r="O8" s="374" t="s">
        <v>102</v>
      </c>
    </row>
    <row r="9" spans="1:15" ht="16.5" customHeight="1" x14ac:dyDescent="0.25">
      <c r="A9" s="418">
        <v>700</v>
      </c>
      <c r="B9" s="327" t="s">
        <v>104</v>
      </c>
      <c r="C9" s="327" t="s">
        <v>179</v>
      </c>
      <c r="D9" s="329">
        <v>46023</v>
      </c>
      <c r="E9" s="329">
        <v>46203</v>
      </c>
      <c r="F9" s="419">
        <v>12345678</v>
      </c>
      <c r="G9" s="329">
        <v>46204</v>
      </c>
      <c r="H9" s="330">
        <v>60000</v>
      </c>
      <c r="I9" s="428"/>
      <c r="J9" s="441"/>
      <c r="K9" s="442"/>
      <c r="L9" s="610"/>
      <c r="M9" s="473"/>
      <c r="N9" s="473"/>
      <c r="O9" s="473"/>
    </row>
    <row r="10" spans="1:15" x14ac:dyDescent="0.25">
      <c r="A10" s="237">
        <v>701</v>
      </c>
      <c r="B10" s="295"/>
      <c r="C10" s="296"/>
      <c r="D10" s="297"/>
      <c r="E10" s="297"/>
      <c r="F10" s="312"/>
      <c r="G10" s="298"/>
      <c r="H10" s="299">
        <v>0</v>
      </c>
      <c r="I10" s="139"/>
      <c r="J10" s="303"/>
      <c r="K10" s="140"/>
      <c r="L10" s="243">
        <f>H10</f>
        <v>0</v>
      </c>
      <c r="M10" s="244">
        <v>0</v>
      </c>
      <c r="N10" s="243">
        <f>L10-M10</f>
        <v>0</v>
      </c>
      <c r="O10" s="260"/>
    </row>
    <row r="11" spans="1:15" x14ac:dyDescent="0.25">
      <c r="A11" s="237">
        <v>702</v>
      </c>
      <c r="B11" s="295"/>
      <c r="C11" s="296"/>
      <c r="D11" s="297"/>
      <c r="E11" s="297"/>
      <c r="F11" s="312"/>
      <c r="G11" s="298"/>
      <c r="H11" s="299">
        <v>0</v>
      </c>
      <c r="I11" s="139"/>
      <c r="J11" s="303"/>
      <c r="K11" s="140"/>
      <c r="L11" s="243">
        <f t="shared" ref="L11:L19" si="0">H11</f>
        <v>0</v>
      </c>
      <c r="M11" s="244">
        <v>0</v>
      </c>
      <c r="N11" s="243">
        <f t="shared" ref="N11:N19" si="1">L11-M11</f>
        <v>0</v>
      </c>
      <c r="O11" s="260"/>
    </row>
    <row r="12" spans="1:15" x14ac:dyDescent="0.25">
      <c r="A12" s="237">
        <v>703</v>
      </c>
      <c r="B12" s="295"/>
      <c r="C12" s="296"/>
      <c r="D12" s="297"/>
      <c r="E12" s="297"/>
      <c r="F12" s="312"/>
      <c r="G12" s="298"/>
      <c r="H12" s="299">
        <v>0</v>
      </c>
      <c r="I12" s="139"/>
      <c r="J12" s="303"/>
      <c r="K12" s="140"/>
      <c r="L12" s="243">
        <f t="shared" si="0"/>
        <v>0</v>
      </c>
      <c r="M12" s="244">
        <v>0</v>
      </c>
      <c r="N12" s="243">
        <f t="shared" si="1"/>
        <v>0</v>
      </c>
      <c r="O12" s="260"/>
    </row>
    <row r="13" spans="1:15" x14ac:dyDescent="0.25">
      <c r="A13" s="237">
        <v>704</v>
      </c>
      <c r="B13" s="295"/>
      <c r="C13" s="296"/>
      <c r="D13" s="297"/>
      <c r="E13" s="297"/>
      <c r="F13" s="312"/>
      <c r="G13" s="298"/>
      <c r="H13" s="299">
        <v>0</v>
      </c>
      <c r="I13" s="139"/>
      <c r="J13" s="303"/>
      <c r="K13" s="140"/>
      <c r="L13" s="243">
        <f t="shared" si="0"/>
        <v>0</v>
      </c>
      <c r="M13" s="244">
        <v>0</v>
      </c>
      <c r="N13" s="243">
        <f t="shared" si="1"/>
        <v>0</v>
      </c>
      <c r="O13" s="260"/>
    </row>
    <row r="14" spans="1:15" x14ac:dyDescent="0.25">
      <c r="A14" s="237">
        <v>705</v>
      </c>
      <c r="B14" s="295"/>
      <c r="C14" s="296"/>
      <c r="D14" s="297"/>
      <c r="E14" s="297"/>
      <c r="F14" s="312"/>
      <c r="G14" s="298"/>
      <c r="H14" s="299">
        <v>0</v>
      </c>
      <c r="I14" s="139"/>
      <c r="J14" s="303"/>
      <c r="K14" s="140"/>
      <c r="L14" s="243">
        <f t="shared" si="0"/>
        <v>0</v>
      </c>
      <c r="M14" s="244">
        <v>0</v>
      </c>
      <c r="N14" s="243">
        <f t="shared" si="1"/>
        <v>0</v>
      </c>
      <c r="O14" s="260"/>
    </row>
    <row r="15" spans="1:15" x14ac:dyDescent="0.25">
      <c r="A15" s="237">
        <v>706</v>
      </c>
      <c r="B15" s="295"/>
      <c r="C15" s="296"/>
      <c r="D15" s="297"/>
      <c r="E15" s="297"/>
      <c r="F15" s="312"/>
      <c r="G15" s="298"/>
      <c r="H15" s="299">
        <v>0</v>
      </c>
      <c r="I15" s="139"/>
      <c r="J15" s="303"/>
      <c r="K15" s="140"/>
      <c r="L15" s="243">
        <f t="shared" si="0"/>
        <v>0</v>
      </c>
      <c r="M15" s="244">
        <v>0</v>
      </c>
      <c r="N15" s="243">
        <f t="shared" si="1"/>
        <v>0</v>
      </c>
      <c r="O15" s="260"/>
    </row>
    <row r="16" spans="1:15" x14ac:dyDescent="0.25">
      <c r="A16" s="237">
        <v>707</v>
      </c>
      <c r="B16" s="295"/>
      <c r="C16" s="296"/>
      <c r="D16" s="297"/>
      <c r="E16" s="297"/>
      <c r="F16" s="312"/>
      <c r="G16" s="298"/>
      <c r="H16" s="299">
        <v>0</v>
      </c>
      <c r="I16" s="139"/>
      <c r="J16" s="303"/>
      <c r="K16" s="140"/>
      <c r="L16" s="243">
        <f t="shared" si="0"/>
        <v>0</v>
      </c>
      <c r="M16" s="244">
        <v>0</v>
      </c>
      <c r="N16" s="243">
        <f t="shared" si="1"/>
        <v>0</v>
      </c>
      <c r="O16" s="260"/>
    </row>
    <row r="17" spans="1:15" x14ac:dyDescent="0.25">
      <c r="A17" s="237">
        <v>708</v>
      </c>
      <c r="B17" s="295"/>
      <c r="C17" s="296"/>
      <c r="D17" s="297"/>
      <c r="E17" s="297"/>
      <c r="F17" s="312"/>
      <c r="G17" s="298"/>
      <c r="H17" s="299">
        <v>0</v>
      </c>
      <c r="I17" s="139"/>
      <c r="J17" s="303"/>
      <c r="K17" s="140"/>
      <c r="L17" s="243">
        <f t="shared" si="0"/>
        <v>0</v>
      </c>
      <c r="M17" s="244">
        <v>0</v>
      </c>
      <c r="N17" s="243">
        <f t="shared" si="1"/>
        <v>0</v>
      </c>
      <c r="O17" s="260"/>
    </row>
    <row r="18" spans="1:15" ht="14.45" customHeight="1" x14ac:dyDescent="0.25">
      <c r="A18" s="237">
        <v>709</v>
      </c>
      <c r="B18" s="295"/>
      <c r="C18" s="296"/>
      <c r="D18" s="297"/>
      <c r="E18" s="297"/>
      <c r="F18" s="312"/>
      <c r="G18" s="298"/>
      <c r="H18" s="299">
        <v>0</v>
      </c>
      <c r="I18" s="139"/>
      <c r="J18" s="303"/>
      <c r="K18" s="140"/>
      <c r="L18" s="243">
        <f t="shared" si="0"/>
        <v>0</v>
      </c>
      <c r="M18" s="244">
        <v>0</v>
      </c>
      <c r="N18" s="243">
        <f t="shared" si="1"/>
        <v>0</v>
      </c>
      <c r="O18" s="260"/>
    </row>
    <row r="19" spans="1:15" ht="14.45" customHeight="1" x14ac:dyDescent="0.25">
      <c r="A19" s="237">
        <v>710</v>
      </c>
      <c r="B19" s="295"/>
      <c r="C19" s="296"/>
      <c r="D19" s="297"/>
      <c r="E19" s="297"/>
      <c r="F19" s="312"/>
      <c r="G19" s="298"/>
      <c r="H19" s="299">
        <v>0</v>
      </c>
      <c r="I19" s="139"/>
      <c r="J19" s="303"/>
      <c r="K19" s="140"/>
      <c r="L19" s="243">
        <f t="shared" si="0"/>
        <v>0</v>
      </c>
      <c r="M19" s="244">
        <v>0</v>
      </c>
      <c r="N19" s="243">
        <f t="shared" si="1"/>
        <v>0</v>
      </c>
      <c r="O19" s="260"/>
    </row>
    <row r="20" spans="1:15" ht="15" customHeight="1" x14ac:dyDescent="0.25">
      <c r="A20" s="162"/>
      <c r="D20" s="141"/>
      <c r="E20" s="141"/>
      <c r="F20" s="142"/>
      <c r="G20" s="142"/>
      <c r="H20" s="311"/>
      <c r="I20" s="139"/>
      <c r="J20" s="313"/>
      <c r="K20" s="143"/>
    </row>
    <row r="21" spans="1:15" ht="15" customHeight="1" x14ac:dyDescent="0.25">
      <c r="A21" s="159"/>
      <c r="D21" s="141"/>
      <c r="E21" s="141"/>
      <c r="F21" s="141"/>
      <c r="G21" s="144" t="s">
        <v>111</v>
      </c>
      <c r="H21" s="145">
        <f>SUM(H10:H19)</f>
        <v>0</v>
      </c>
      <c r="I21" s="139"/>
      <c r="J21" s="313"/>
      <c r="K21" s="143"/>
      <c r="L21" s="91">
        <f>SUM(L10:L19)</f>
        <v>0</v>
      </c>
      <c r="M21" s="91">
        <f>SUM(M10:M19)</f>
        <v>0</v>
      </c>
      <c r="N21" s="91">
        <f>SUM(N10:N19)</f>
        <v>0</v>
      </c>
    </row>
  </sheetData>
  <sheetProtection algorithmName="SHA-512" hashValue="bzJXwfeRHaxzFP2laVVuiFw6SiPgfmkzqlrDOFpzBM6dk591om2+QMIDfz5UyffWLstFFfWjXQts4k06TPy04g==" saltValue="z26AdsPq3craMrzJzGWqnQ==" spinCount="100000" sheet="1" objects="1" scenarios="1"/>
  <mergeCells count="4">
    <mergeCell ref="L6:O6"/>
    <mergeCell ref="L9:O9"/>
    <mergeCell ref="A6:G6"/>
    <mergeCell ref="A7:G7"/>
  </mergeCells>
  <conditionalFormatting sqref="A10:H19">
    <cfRule type="expression" dxfId="2" priority="1">
      <formula>MOD(ROW(),2)=0</formula>
    </cfRule>
  </conditionalFormatting>
  <dataValidations xWindow="90" yWindow="467" count="1">
    <dataValidation allowBlank="1" showErrorMessage="1" sqref="A1:XFD1048576" xr:uid="{5B66630D-98DA-478B-B9D5-CBBAC7903BB0}"/>
  </dataValidations>
  <pageMargins left="0.7" right="0.7" top="0.75" bottom="0.75" header="0.3" footer="0.3"/>
  <pageSetup paperSize="9" scale="1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15EE9-911F-4B6B-AB66-72B3D32A7DE9}">
  <sheetPr>
    <tabColor rgb="FFD2F2D8"/>
  </sheetPr>
  <dimension ref="B1:J76"/>
  <sheetViews>
    <sheetView showGridLines="0" showRowColHeaders="0" zoomScale="90" zoomScaleNormal="90" workbookViewId="0">
      <selection activeCell="N114" sqref="N114"/>
    </sheetView>
  </sheetViews>
  <sheetFormatPr defaultColWidth="9.140625" defaultRowHeight="15" x14ac:dyDescent="0.25"/>
  <cols>
    <col min="1" max="1" width="1.28515625" customWidth="1"/>
    <col min="2" max="2" width="35" customWidth="1"/>
    <col min="3" max="3" width="52.42578125" customWidth="1"/>
    <col min="4" max="4" width="17.7109375" customWidth="1"/>
    <col min="5" max="5" width="38" customWidth="1"/>
    <col min="6" max="6" width="9.28515625" customWidth="1"/>
    <col min="7" max="7" width="17.7109375" customWidth="1"/>
  </cols>
  <sheetData>
    <row r="1" spans="2:5" ht="57.75" customHeight="1" x14ac:dyDescent="0.25"/>
    <row r="2" spans="2:5" ht="30" customHeight="1" x14ac:dyDescent="0.25">
      <c r="B2" s="614" t="s">
        <v>180</v>
      </c>
      <c r="C2" s="615"/>
      <c r="D2" s="615"/>
      <c r="E2" s="31"/>
    </row>
    <row r="3" spans="2:5" ht="30" customHeight="1" x14ac:dyDescent="0.25">
      <c r="B3" s="616" t="s">
        <v>15</v>
      </c>
      <c r="C3" s="617"/>
      <c r="D3" s="617"/>
    </row>
    <row r="4" spans="2:5" ht="21" customHeight="1" x14ac:dyDescent="0.25"/>
    <row r="5" spans="2:5" ht="21" customHeight="1" x14ac:dyDescent="0.25">
      <c r="B5" s="180" t="s">
        <v>84</v>
      </c>
      <c r="C5" s="208">
        <f>Checklist!$C$6</f>
        <v>0</v>
      </c>
    </row>
    <row r="6" spans="2:5" ht="21" customHeight="1" x14ac:dyDescent="0.25">
      <c r="B6" s="180" t="s">
        <v>181</v>
      </c>
      <c r="C6" s="208">
        <f>Checklist!$C$7</f>
        <v>0</v>
      </c>
    </row>
    <row r="7" spans="2:5" ht="21" customHeight="1" x14ac:dyDescent="0.25">
      <c r="B7" s="180" t="s">
        <v>25</v>
      </c>
      <c r="C7" s="208">
        <f>Checklist!$C$8</f>
        <v>0</v>
      </c>
    </row>
    <row r="8" spans="2:5" ht="21" customHeight="1" x14ac:dyDescent="0.25">
      <c r="B8" s="180" t="s">
        <v>182</v>
      </c>
      <c r="C8" s="208">
        <f>Checklist!$C$2</f>
        <v>0</v>
      </c>
    </row>
    <row r="9" spans="2:5" ht="21" customHeight="1" x14ac:dyDescent="0.25">
      <c r="B9" s="180" t="s">
        <v>183</v>
      </c>
      <c r="C9" s="208">
        <f>Checklist!C3</f>
        <v>0</v>
      </c>
    </row>
    <row r="10" spans="2:5" ht="21" customHeight="1" x14ac:dyDescent="0.25">
      <c r="B10" s="180" t="s">
        <v>184</v>
      </c>
      <c r="C10" s="208"/>
    </row>
    <row r="11" spans="2:5" ht="21" customHeight="1" x14ac:dyDescent="0.25">
      <c r="B11" s="214"/>
      <c r="C11" s="163"/>
    </row>
    <row r="12" spans="2:5" s="62" customFormat="1" ht="22.5" customHeight="1" x14ac:dyDescent="0.25">
      <c r="B12" s="71" t="s">
        <v>185</v>
      </c>
    </row>
    <row r="13" spans="2:5" ht="22.5" customHeight="1" x14ac:dyDescent="0.25">
      <c r="B13" s="622" t="s">
        <v>186</v>
      </c>
      <c r="C13" s="622"/>
      <c r="D13" s="622"/>
      <c r="E13" s="622"/>
    </row>
    <row r="14" spans="2:5" ht="21" customHeight="1" x14ac:dyDescent="0.25">
      <c r="B14" s="213"/>
      <c r="C14" s="213"/>
      <c r="D14" s="213"/>
      <c r="E14" s="213"/>
    </row>
    <row r="15" spans="2:5" ht="21" customHeight="1" x14ac:dyDescent="0.25">
      <c r="B15" s="213"/>
      <c r="C15" s="213"/>
      <c r="D15" s="213"/>
      <c r="E15" s="213"/>
    </row>
    <row r="16" spans="2:5" ht="21" customHeight="1" x14ac:dyDescent="0.25">
      <c r="B16" s="213"/>
      <c r="C16" s="213"/>
      <c r="D16" s="213"/>
      <c r="E16" s="213"/>
    </row>
    <row r="17" spans="2:10" ht="21" customHeight="1" x14ac:dyDescent="0.25">
      <c r="B17" s="213"/>
      <c r="C17" s="213"/>
      <c r="D17" s="213"/>
      <c r="E17" s="213"/>
    </row>
    <row r="18" spans="2:10" ht="21" customHeight="1" x14ac:dyDescent="0.25">
      <c r="B18" s="213"/>
      <c r="C18" s="213"/>
      <c r="D18" s="213"/>
      <c r="E18" s="213"/>
    </row>
    <row r="19" spans="2:10" ht="21" customHeight="1" x14ac:dyDescent="0.25">
      <c r="B19" s="213"/>
      <c r="C19" s="213"/>
      <c r="D19" s="213"/>
      <c r="E19" s="213"/>
    </row>
    <row r="20" spans="2:10" ht="21" customHeight="1" x14ac:dyDescent="0.25">
      <c r="B20" s="213"/>
      <c r="C20" s="213"/>
      <c r="D20" s="213"/>
      <c r="E20" s="213"/>
    </row>
    <row r="21" spans="2:10" ht="21" customHeight="1" x14ac:dyDescent="0.25">
      <c r="B21" s="213"/>
      <c r="C21" s="213"/>
      <c r="D21" s="213"/>
      <c r="E21" s="213"/>
    </row>
    <row r="22" spans="2:10" ht="21" customHeight="1" x14ac:dyDescent="0.25">
      <c r="B22" s="213"/>
      <c r="C22" s="213"/>
      <c r="D22" s="213"/>
      <c r="E22" s="213"/>
    </row>
    <row r="23" spans="2:10" ht="21" customHeight="1" x14ac:dyDescent="0.25">
      <c r="B23" s="213"/>
      <c r="C23" s="213"/>
      <c r="D23" s="213"/>
      <c r="E23" s="213"/>
    </row>
    <row r="24" spans="2:10" ht="21" customHeight="1" x14ac:dyDescent="0.25">
      <c r="B24" s="213"/>
      <c r="C24" s="213"/>
      <c r="D24" s="213"/>
      <c r="E24" s="213"/>
    </row>
    <row r="25" spans="2:10" s="62" customFormat="1" ht="22.5" customHeight="1" x14ac:dyDescent="0.25">
      <c r="B25" s="72" t="s">
        <v>187</v>
      </c>
    </row>
    <row r="26" spans="2:10" ht="50.25" customHeight="1" x14ac:dyDescent="0.25">
      <c r="B26" s="618" t="s">
        <v>188</v>
      </c>
      <c r="C26" s="618"/>
      <c r="D26" s="618"/>
      <c r="E26" s="618"/>
      <c r="F26" s="619"/>
      <c r="G26" s="619"/>
      <c r="H26" s="619"/>
      <c r="I26" s="619"/>
      <c r="J26" s="488"/>
    </row>
    <row r="27" spans="2:10" ht="21" customHeight="1" x14ac:dyDescent="0.25">
      <c r="B27" s="215"/>
      <c r="C27" s="184"/>
      <c r="D27" s="184"/>
      <c r="E27" s="184"/>
    </row>
    <row r="28" spans="2:10" ht="21" customHeight="1" x14ac:dyDescent="0.25">
      <c r="B28" s="184"/>
      <c r="C28" s="184"/>
      <c r="D28" s="184"/>
      <c r="E28" s="184"/>
    </row>
    <row r="29" spans="2:10" ht="21" customHeight="1" x14ac:dyDescent="0.25">
      <c r="B29" s="184"/>
      <c r="C29" s="184"/>
      <c r="D29" s="184"/>
      <c r="E29" s="184"/>
    </row>
    <row r="30" spans="2:10" ht="21" customHeight="1" x14ac:dyDescent="0.25">
      <c r="B30" s="184"/>
      <c r="C30" s="184"/>
      <c r="D30" s="184"/>
      <c r="E30" s="184"/>
    </row>
    <row r="31" spans="2:10" ht="21" customHeight="1" x14ac:dyDescent="0.25">
      <c r="B31" s="184"/>
      <c r="C31" s="184"/>
      <c r="D31" s="184"/>
      <c r="E31" s="184"/>
    </row>
    <row r="32" spans="2:10" ht="21" customHeight="1" x14ac:dyDescent="0.25">
      <c r="B32" s="184"/>
      <c r="C32" s="184"/>
      <c r="D32" s="184"/>
      <c r="E32" s="184"/>
    </row>
    <row r="33" spans="2:9" ht="21" customHeight="1" x14ac:dyDescent="0.25">
      <c r="B33" s="184"/>
      <c r="C33" s="184"/>
      <c r="D33" s="184"/>
      <c r="E33" s="184"/>
    </row>
    <row r="34" spans="2:9" ht="21" customHeight="1" x14ac:dyDescent="0.25">
      <c r="B34" s="184"/>
      <c r="C34" s="184"/>
      <c r="D34" s="184"/>
      <c r="E34" s="184"/>
    </row>
    <row r="35" spans="2:9" ht="21" customHeight="1" x14ac:dyDescent="0.25">
      <c r="B35" s="184"/>
      <c r="C35" s="184"/>
      <c r="D35" s="184"/>
      <c r="E35" s="184"/>
    </row>
    <row r="36" spans="2:9" ht="21" customHeight="1" x14ac:dyDescent="0.25">
      <c r="B36" s="184"/>
      <c r="C36" s="184"/>
      <c r="D36" s="184"/>
      <c r="E36" s="184"/>
    </row>
    <row r="37" spans="2:9" ht="21" customHeight="1" x14ac:dyDescent="0.25">
      <c r="B37" s="184"/>
      <c r="C37" s="184"/>
      <c r="D37" s="184"/>
      <c r="E37" s="184"/>
    </row>
    <row r="38" spans="2:9" ht="21" customHeight="1" x14ac:dyDescent="0.25">
      <c r="B38" s="184"/>
      <c r="C38" s="184"/>
      <c r="D38" s="184"/>
      <c r="E38" s="184"/>
      <c r="G38" s="164"/>
    </row>
    <row r="39" spans="2:9" s="62" customFormat="1" ht="22.5" customHeight="1" x14ac:dyDescent="0.25">
      <c r="B39" s="72" t="s">
        <v>189</v>
      </c>
      <c r="C39" s="44"/>
      <c r="D39" s="44"/>
      <c r="E39" s="44"/>
    </row>
    <row r="40" spans="2:9" s="3" customFormat="1" ht="22.5" customHeight="1" x14ac:dyDescent="0.25">
      <c r="B40" s="620" t="s">
        <v>190</v>
      </c>
      <c r="C40" s="620"/>
      <c r="D40" s="620"/>
      <c r="E40" s="620"/>
      <c r="F40" s="621"/>
      <c r="G40" s="621"/>
      <c r="H40" s="621"/>
      <c r="I40" s="621"/>
    </row>
    <row r="41" spans="2:9" s="3" customFormat="1" ht="21" customHeight="1" x14ac:dyDescent="0.25">
      <c r="B41" s="185"/>
      <c r="C41" s="185"/>
      <c r="D41" s="185"/>
      <c r="E41" s="185"/>
    </row>
    <row r="42" spans="2:9" s="3" customFormat="1" ht="21" customHeight="1" x14ac:dyDescent="0.25">
      <c r="B42" s="185"/>
      <c r="C42" s="185"/>
      <c r="D42" s="185"/>
      <c r="E42" s="185"/>
    </row>
    <row r="43" spans="2:9" s="3" customFormat="1" ht="21" customHeight="1" x14ac:dyDescent="0.25">
      <c r="B43" s="185"/>
      <c r="C43" s="185"/>
      <c r="D43" s="185"/>
      <c r="E43" s="185"/>
    </row>
    <row r="44" spans="2:9" s="3" customFormat="1" ht="21" customHeight="1" x14ac:dyDescent="0.25">
      <c r="B44" s="185"/>
      <c r="C44" s="185"/>
      <c r="D44" s="185"/>
      <c r="E44" s="185"/>
    </row>
    <row r="45" spans="2:9" s="3" customFormat="1" ht="21" customHeight="1" x14ac:dyDescent="0.25">
      <c r="B45" s="185"/>
      <c r="C45" s="185"/>
      <c r="D45" s="185"/>
      <c r="E45" s="185"/>
    </row>
    <row r="46" spans="2:9" s="3" customFormat="1" ht="21" customHeight="1" x14ac:dyDescent="0.25">
      <c r="B46" s="185"/>
      <c r="C46" s="185"/>
      <c r="D46" s="185"/>
      <c r="E46" s="185"/>
    </row>
    <row r="47" spans="2:9" s="3" customFormat="1" ht="21" customHeight="1" x14ac:dyDescent="0.25">
      <c r="B47" s="185"/>
      <c r="C47" s="185"/>
      <c r="D47" s="185"/>
      <c r="E47" s="185"/>
    </row>
    <row r="48" spans="2:9" s="3" customFormat="1" ht="21" customHeight="1" x14ac:dyDescent="0.25">
      <c r="B48" s="185"/>
      <c r="C48" s="185"/>
      <c r="D48" s="185"/>
      <c r="E48" s="185"/>
    </row>
    <row r="49" spans="2:10" s="3" customFormat="1" ht="21" customHeight="1" x14ac:dyDescent="0.25">
      <c r="B49" s="185"/>
      <c r="C49" s="185"/>
      <c r="D49" s="185"/>
      <c r="E49" s="185"/>
    </row>
    <row r="50" spans="2:10" ht="21" customHeight="1" x14ac:dyDescent="0.25">
      <c r="B50" s="70"/>
    </row>
    <row r="51" spans="2:10" ht="23.25" customHeight="1" x14ac:dyDescent="0.25">
      <c r="B51" s="70"/>
    </row>
    <row r="52" spans="2:10" s="73" customFormat="1" ht="26.25" customHeight="1" x14ac:dyDescent="0.25">
      <c r="B52" s="72" t="s">
        <v>191</v>
      </c>
      <c r="J52" s="3"/>
    </row>
    <row r="53" spans="2:10" s="3" customFormat="1" ht="36" customHeight="1" x14ac:dyDescent="0.25">
      <c r="B53" s="618" t="s">
        <v>192</v>
      </c>
      <c r="C53" s="618"/>
      <c r="D53" s="618"/>
      <c r="E53" s="618"/>
      <c r="F53" s="621"/>
      <c r="G53" s="621"/>
      <c r="H53" s="621"/>
      <c r="I53" s="621"/>
      <c r="J53" s="488"/>
    </row>
    <row r="54" spans="2:10" s="3" customFormat="1" ht="21" customHeight="1" x14ac:dyDescent="0.25">
      <c r="B54" s="184"/>
      <c r="C54" s="184"/>
      <c r="D54" s="184"/>
      <c r="E54" s="184"/>
    </row>
    <row r="55" spans="2:10" s="3" customFormat="1" ht="21" customHeight="1" x14ac:dyDescent="0.25">
      <c r="B55" s="184"/>
      <c r="C55" s="184"/>
      <c r="D55" s="184"/>
      <c r="E55" s="184"/>
    </row>
    <row r="56" spans="2:10" s="3" customFormat="1" ht="21" customHeight="1" x14ac:dyDescent="0.25">
      <c r="B56" s="184"/>
      <c r="C56" s="184"/>
      <c r="D56" s="184"/>
      <c r="E56" s="184"/>
    </row>
    <row r="57" spans="2:10" s="3" customFormat="1" ht="21" customHeight="1" x14ac:dyDescent="0.25">
      <c r="B57" s="184"/>
      <c r="C57" s="184"/>
      <c r="D57" s="184"/>
      <c r="E57" s="184"/>
    </row>
    <row r="58" spans="2:10" s="3" customFormat="1" ht="21" customHeight="1" x14ac:dyDescent="0.25">
      <c r="B58" s="184"/>
      <c r="C58" s="184"/>
      <c r="D58" s="184"/>
      <c r="E58" s="184"/>
    </row>
    <row r="59" spans="2:10" s="3" customFormat="1" ht="21" customHeight="1" x14ac:dyDescent="0.25">
      <c r="B59" s="184"/>
      <c r="C59" s="184"/>
      <c r="D59" s="184"/>
      <c r="E59" s="184"/>
    </row>
    <row r="60" spans="2:10" s="3" customFormat="1" ht="21" customHeight="1" x14ac:dyDescent="0.25">
      <c r="B60" s="184"/>
      <c r="C60" s="184"/>
      <c r="D60" s="184"/>
      <c r="E60" s="184"/>
    </row>
    <row r="61" spans="2:10" s="3" customFormat="1" ht="21" customHeight="1" x14ac:dyDescent="0.25">
      <c r="B61" s="184"/>
      <c r="C61" s="184"/>
      <c r="D61" s="184"/>
      <c r="E61" s="184"/>
    </row>
    <row r="62" spans="2:10" s="3" customFormat="1" ht="21" customHeight="1" x14ac:dyDescent="0.25">
      <c r="B62" s="184"/>
      <c r="C62" s="184"/>
      <c r="D62" s="184"/>
      <c r="E62" s="184"/>
    </row>
    <row r="63" spans="2:10" ht="21" customHeight="1" x14ac:dyDescent="0.25">
      <c r="B63" s="69"/>
    </row>
    <row r="64" spans="2:10" ht="21" customHeight="1" x14ac:dyDescent="0.25">
      <c r="B64" s="69"/>
    </row>
    <row r="65" spans="2:5" s="75" customFormat="1" ht="22.5" customHeight="1" x14ac:dyDescent="0.25">
      <c r="B65" s="74" t="s">
        <v>193</v>
      </c>
    </row>
    <row r="66" spans="2:5" ht="22.5" customHeight="1" x14ac:dyDescent="0.25">
      <c r="B66" s="613" t="s">
        <v>194</v>
      </c>
      <c r="C66" s="613"/>
      <c r="D66" s="613"/>
      <c r="E66" s="613"/>
    </row>
    <row r="67" spans="2:5" ht="20.25" customHeight="1" x14ac:dyDescent="0.25"/>
    <row r="68" spans="2:5" ht="20.25" customHeight="1" x14ac:dyDescent="0.25"/>
    <row r="69" spans="2:5" ht="20.25" customHeight="1" x14ac:dyDescent="0.25"/>
    <row r="70" spans="2:5" ht="20.25" customHeight="1" x14ac:dyDescent="0.25"/>
    <row r="71" spans="2:5" ht="20.25" customHeight="1" x14ac:dyDescent="0.25"/>
    <row r="72" spans="2:5" ht="20.25" customHeight="1" x14ac:dyDescent="0.25"/>
    <row r="73" spans="2:5" ht="20.25" customHeight="1" x14ac:dyDescent="0.25"/>
    <row r="74" spans="2:5" ht="20.25" customHeight="1" x14ac:dyDescent="0.25"/>
    <row r="75" spans="2:5" ht="20.25" customHeight="1" x14ac:dyDescent="0.25"/>
    <row r="76" spans="2:5" ht="20.25" customHeight="1" x14ac:dyDescent="0.25"/>
  </sheetData>
  <mergeCells count="7">
    <mergeCell ref="B66:E66"/>
    <mergeCell ref="B2:D2"/>
    <mergeCell ref="B3:D3"/>
    <mergeCell ref="B26:J26"/>
    <mergeCell ref="B40:I40"/>
    <mergeCell ref="B53:J53"/>
    <mergeCell ref="B13:E13"/>
  </mergeCells>
  <pageMargins left="0.70866141732283461" right="0.70866141732283461" top="0.74803149606299213" bottom="0.74803149606299213" header="0.31496062992125984" footer="0.31496062992125984"/>
  <pageSetup paperSize="9" scale="1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FE993-9191-40F7-9A24-C01A96B2BAF6}">
  <sheetPr>
    <tabColor rgb="FF9F2B68"/>
  </sheetPr>
  <dimension ref="B1:S54"/>
  <sheetViews>
    <sheetView showGridLines="0" showRowColHeaders="0" zoomScaleNormal="100" workbookViewId="0">
      <selection activeCell="R75" sqref="R75"/>
    </sheetView>
  </sheetViews>
  <sheetFormatPr defaultColWidth="9.140625" defaultRowHeight="15" x14ac:dyDescent="0.25"/>
  <cols>
    <col min="1" max="1" width="1.140625" customWidth="1"/>
    <col min="2" max="2" width="2.7109375" customWidth="1"/>
    <col min="3" max="3" width="31.7109375" customWidth="1"/>
    <col min="4" max="4" width="16.7109375" customWidth="1"/>
    <col min="5" max="5" width="6.85546875" customWidth="1"/>
    <col min="6" max="6" width="16.42578125" customWidth="1"/>
    <col min="7" max="7" width="15.28515625" customWidth="1"/>
    <col min="8" max="8" width="4.28515625" customWidth="1"/>
    <col min="9" max="9" width="9.140625" customWidth="1"/>
    <col min="13" max="13" width="11.140625" customWidth="1"/>
    <col min="14" max="14" width="26.7109375" customWidth="1"/>
  </cols>
  <sheetData>
    <row r="1" spans="2:18" s="43" customFormat="1" ht="30.75" customHeight="1" x14ac:dyDescent="0.25">
      <c r="B1" s="644" t="s">
        <v>195</v>
      </c>
      <c r="C1" s="645"/>
      <c r="D1" s="645"/>
      <c r="E1" s="645"/>
      <c r="F1" s="645"/>
      <c r="G1" s="645"/>
      <c r="H1" s="645"/>
      <c r="I1" s="645"/>
    </row>
    <row r="2" spans="2:18" ht="42" customHeight="1" x14ac:dyDescent="0.25">
      <c r="B2" s="637" t="s">
        <v>196</v>
      </c>
      <c r="C2" s="637"/>
      <c r="D2" s="637"/>
      <c r="E2" s="637"/>
      <c r="F2" s="637"/>
      <c r="G2" s="637"/>
      <c r="H2" s="637"/>
      <c r="I2" s="637"/>
    </row>
    <row r="3" spans="2:18" ht="21" customHeight="1" x14ac:dyDescent="0.25">
      <c r="B3" s="638" t="s">
        <v>197</v>
      </c>
      <c r="C3" s="639"/>
      <c r="D3" s="639"/>
      <c r="E3" s="639"/>
      <c r="F3" s="639"/>
      <c r="G3" s="639"/>
      <c r="H3" s="639"/>
      <c r="I3" s="640"/>
    </row>
    <row r="4" spans="2:18" ht="12.75" customHeight="1" x14ac:dyDescent="0.25">
      <c r="C4" s="31"/>
      <c r="D4" s="31"/>
      <c r="E4" s="31"/>
      <c r="F4" s="31"/>
      <c r="G4" s="31"/>
      <c r="H4" s="31"/>
      <c r="I4" s="443"/>
    </row>
    <row r="5" spans="2:18" s="31" customFormat="1" ht="27.75" customHeight="1" x14ac:dyDescent="0.25">
      <c r="C5" s="444" t="s">
        <v>23</v>
      </c>
      <c r="D5" s="641">
        <f>Checklist!C6</f>
        <v>0</v>
      </c>
      <c r="E5" s="642"/>
      <c r="F5" s="642"/>
      <c r="G5" s="642"/>
      <c r="H5" s="643"/>
      <c r="I5" s="446"/>
    </row>
    <row r="6" spans="2:18" s="31" customFormat="1" ht="23.25" customHeight="1" x14ac:dyDescent="0.25">
      <c r="C6" s="444" t="s">
        <v>181</v>
      </c>
      <c r="D6" s="447">
        <f>Checklist!C7</f>
        <v>0</v>
      </c>
      <c r="E6" s="448"/>
      <c r="F6" s="449"/>
      <c r="G6" s="449"/>
      <c r="H6" s="449"/>
      <c r="I6" s="449"/>
    </row>
    <row r="7" spans="2:18" s="31" customFormat="1" ht="23.25" customHeight="1" x14ac:dyDescent="0.25">
      <c r="C7" s="444" t="s">
        <v>25</v>
      </c>
      <c r="D7" s="445">
        <f>Checklist!C8</f>
        <v>0</v>
      </c>
      <c r="E7" s="450"/>
      <c r="F7" s="451"/>
      <c r="G7" s="451"/>
      <c r="H7" s="451"/>
      <c r="I7" s="451"/>
    </row>
    <row r="8" spans="2:18" s="31" customFormat="1" ht="23.25" customHeight="1" x14ac:dyDescent="0.25">
      <c r="C8" s="444" t="s">
        <v>198</v>
      </c>
      <c r="D8" s="452">
        <v>0.5</v>
      </c>
      <c r="E8" s="450"/>
      <c r="F8" s="451"/>
      <c r="G8" s="451"/>
      <c r="H8" s="451"/>
      <c r="I8" s="451"/>
    </row>
    <row r="9" spans="2:18" s="31" customFormat="1" ht="23.25" customHeight="1" x14ac:dyDescent="0.25">
      <c r="C9" s="453" t="s">
        <v>199</v>
      </c>
      <c r="D9" s="454">
        <f>Checklist!C10</f>
        <v>0</v>
      </c>
      <c r="E9" s="450"/>
      <c r="F9" s="451"/>
      <c r="G9" s="451"/>
      <c r="H9" s="451"/>
      <c r="I9" s="451"/>
      <c r="L9" s="623"/>
      <c r="M9" s="623"/>
      <c r="N9" s="623"/>
      <c r="O9" s="623"/>
      <c r="P9" s="623"/>
      <c r="Q9" s="623"/>
      <c r="R9" s="623"/>
    </row>
    <row r="10" spans="2:18" ht="75" customHeight="1" x14ac:dyDescent="0.25">
      <c r="B10" s="624" t="s">
        <v>200</v>
      </c>
      <c r="C10" s="624"/>
      <c r="D10" s="624"/>
      <c r="E10" s="624"/>
      <c r="F10" s="624"/>
      <c r="G10" s="624"/>
      <c r="H10" s="624"/>
      <c r="I10" s="624"/>
    </row>
    <row r="11" spans="2:18" s="31" customFormat="1" ht="15" customHeight="1" x14ac:dyDescent="0.2">
      <c r="C11" s="455"/>
      <c r="D11" s="635" t="s">
        <v>201</v>
      </c>
      <c r="E11" s="635"/>
      <c r="F11" s="635"/>
      <c r="G11" s="635"/>
      <c r="H11" s="635"/>
      <c r="I11" s="635"/>
      <c r="J11" s="46"/>
      <c r="K11" s="46"/>
    </row>
    <row r="12" spans="2:18" s="31" customFormat="1" ht="18.75" customHeight="1" x14ac:dyDescent="0.25">
      <c r="C12" s="455"/>
      <c r="D12" s="455" t="s">
        <v>202</v>
      </c>
      <c r="E12" s="456"/>
      <c r="F12" s="457" t="s">
        <v>203</v>
      </c>
      <c r="G12" s="457"/>
      <c r="H12" s="457"/>
      <c r="I12" s="456"/>
      <c r="J12" s="46"/>
      <c r="K12" s="46"/>
    </row>
    <row r="13" spans="2:18" ht="16.5" customHeight="1" x14ac:dyDescent="0.25">
      <c r="C13" s="458" t="s">
        <v>204</v>
      </c>
      <c r="D13" s="459">
        <f>Salaries!M37</f>
        <v>0</v>
      </c>
      <c r="E13" s="460"/>
      <c r="F13" s="459">
        <f t="shared" ref="F13:F18" si="0">D13*$D$8</f>
        <v>0</v>
      </c>
      <c r="G13" s="461"/>
      <c r="H13" s="461"/>
      <c r="I13" s="461"/>
      <c r="J13" s="47"/>
      <c r="K13" s="37"/>
    </row>
    <row r="14" spans="2:18" ht="16.5" customHeight="1" x14ac:dyDescent="0.25">
      <c r="C14" s="458" t="s">
        <v>8</v>
      </c>
      <c r="D14" s="459">
        <f>Travel!K35+Travel!K148</f>
        <v>0</v>
      </c>
      <c r="E14" s="460"/>
      <c r="F14" s="459">
        <f t="shared" si="0"/>
        <v>0</v>
      </c>
      <c r="G14" s="461"/>
      <c r="H14" s="461"/>
      <c r="I14" s="461"/>
      <c r="J14" s="47"/>
      <c r="K14" s="37"/>
    </row>
    <row r="15" spans="2:18" ht="16.5" customHeight="1" x14ac:dyDescent="0.25">
      <c r="C15" s="458" t="s">
        <v>205</v>
      </c>
      <c r="D15" s="459">
        <f>'Trade Fair'!G51</f>
        <v>0</v>
      </c>
      <c r="E15" s="460"/>
      <c r="F15" s="459">
        <f t="shared" si="0"/>
        <v>0</v>
      </c>
      <c r="G15" s="461"/>
      <c r="H15" s="461"/>
      <c r="I15" s="461"/>
      <c r="J15" s="47"/>
      <c r="K15" s="37"/>
    </row>
    <row r="16" spans="2:18" ht="15.75" customHeight="1" x14ac:dyDescent="0.25">
      <c r="C16" s="458" t="s">
        <v>64</v>
      </c>
      <c r="D16" s="459">
        <f>Promotional!G61</f>
        <v>0</v>
      </c>
      <c r="E16" s="460"/>
      <c r="F16" s="459">
        <f t="shared" si="0"/>
        <v>0</v>
      </c>
      <c r="G16" s="461"/>
      <c r="H16" s="461"/>
      <c r="I16" s="461"/>
      <c r="J16" s="47"/>
      <c r="K16" s="37"/>
    </row>
    <row r="17" spans="2:11" ht="16.5" customHeight="1" x14ac:dyDescent="0.25">
      <c r="C17" s="458" t="s">
        <v>66</v>
      </c>
      <c r="D17" s="459">
        <f>Training!I61</f>
        <v>0</v>
      </c>
      <c r="E17" s="460"/>
      <c r="F17" s="459">
        <f t="shared" si="0"/>
        <v>0</v>
      </c>
      <c r="G17" s="461"/>
      <c r="H17" s="461"/>
      <c r="I17" s="461"/>
      <c r="J17" s="47"/>
      <c r="K17" s="37"/>
    </row>
    <row r="18" spans="2:11" ht="15" customHeight="1" x14ac:dyDescent="0.25">
      <c r="C18" s="458" t="s">
        <v>206</v>
      </c>
      <c r="D18" s="459">
        <f>Rent!H21</f>
        <v>0</v>
      </c>
      <c r="E18" s="460"/>
      <c r="F18" s="459">
        <f t="shared" si="0"/>
        <v>0</v>
      </c>
      <c r="G18" s="461"/>
      <c r="H18" s="461"/>
      <c r="I18" s="461"/>
      <c r="J18" s="47"/>
      <c r="K18" s="37"/>
    </row>
    <row r="19" spans="2:11" ht="16.5" customHeight="1" x14ac:dyDescent="0.25">
      <c r="C19" s="458"/>
      <c r="D19" s="35"/>
      <c r="E19" s="35"/>
      <c r="F19" s="35"/>
      <c r="G19" s="37"/>
      <c r="H19" s="37"/>
      <c r="I19" s="37"/>
      <c r="J19" s="37"/>
      <c r="K19" s="37"/>
    </row>
    <row r="20" spans="2:11" ht="15.75" customHeight="1" x14ac:dyDescent="0.25">
      <c r="C20" s="458" t="s">
        <v>207</v>
      </c>
      <c r="D20" s="462">
        <f>SUM(D13:D18)</f>
        <v>0</v>
      </c>
      <c r="E20" s="463"/>
      <c r="F20" s="464">
        <f>SUM(F13:F18)</f>
        <v>0</v>
      </c>
      <c r="G20" s="37"/>
      <c r="H20" s="37"/>
      <c r="I20" s="37"/>
      <c r="J20" s="37"/>
      <c r="K20" s="37"/>
    </row>
    <row r="21" spans="2:11" ht="15" customHeight="1" x14ac:dyDescent="0.25">
      <c r="C21" s="37"/>
      <c r="D21" s="37"/>
      <c r="E21" s="37"/>
      <c r="F21" s="37"/>
      <c r="G21" s="37"/>
      <c r="H21" s="37"/>
      <c r="I21" s="37"/>
      <c r="J21" s="37"/>
      <c r="K21" s="37"/>
    </row>
    <row r="22" spans="2:11" ht="15" customHeight="1" x14ac:dyDescent="0.25">
      <c r="B22" s="625" t="s">
        <v>208</v>
      </c>
      <c r="C22" s="625"/>
      <c r="D22" s="625"/>
      <c r="E22" s="625"/>
      <c r="F22" s="625"/>
      <c r="G22" s="625"/>
      <c r="H22" s="625"/>
      <c r="I22" s="625"/>
      <c r="J22" s="37"/>
      <c r="K22" s="37"/>
    </row>
    <row r="23" spans="2:11" ht="15" customHeight="1" x14ac:dyDescent="0.25">
      <c r="B23" s="625" t="s">
        <v>209</v>
      </c>
      <c r="C23" s="625"/>
      <c r="D23" s="625"/>
      <c r="E23" s="625"/>
      <c r="F23" s="625"/>
      <c r="G23" s="625"/>
      <c r="H23" s="625"/>
      <c r="I23" s="625"/>
      <c r="J23" s="37"/>
      <c r="K23" s="37"/>
    </row>
    <row r="24" spans="2:11" ht="15" customHeight="1" x14ac:dyDescent="0.25">
      <c r="B24" s="625" t="s">
        <v>210</v>
      </c>
      <c r="C24" s="625"/>
      <c r="D24" s="625"/>
      <c r="E24" s="625"/>
      <c r="F24" s="625"/>
      <c r="G24" s="625"/>
      <c r="H24" s="625"/>
      <c r="I24" s="625"/>
      <c r="J24" s="37"/>
      <c r="K24" s="37"/>
    </row>
    <row r="25" spans="2:11" ht="15" customHeight="1" x14ac:dyDescent="0.25">
      <c r="B25" s="625" t="s">
        <v>211</v>
      </c>
      <c r="C25" s="625"/>
      <c r="D25" s="625"/>
      <c r="E25" s="625"/>
      <c r="F25" s="625"/>
      <c r="G25" s="625"/>
      <c r="H25" s="625"/>
      <c r="I25" s="625"/>
      <c r="J25" s="37"/>
      <c r="K25" s="37"/>
    </row>
    <row r="26" spans="2:11" ht="15" customHeight="1" x14ac:dyDescent="0.25">
      <c r="B26" s="625" t="s">
        <v>212</v>
      </c>
      <c r="C26" s="625"/>
      <c r="D26" s="625"/>
      <c r="E26" s="625"/>
      <c r="F26" s="625"/>
      <c r="G26" s="625"/>
      <c r="H26" s="625"/>
      <c r="I26" s="625"/>
      <c r="J26" s="37"/>
      <c r="K26" s="37"/>
    </row>
    <row r="27" spans="2:11" ht="15" customHeight="1" x14ac:dyDescent="0.25">
      <c r="B27" s="625" t="s">
        <v>213</v>
      </c>
      <c r="C27" s="625"/>
      <c r="D27" s="625"/>
      <c r="E27" s="625"/>
      <c r="F27" s="625"/>
      <c r="G27" s="625"/>
      <c r="H27" s="625"/>
      <c r="I27" s="625"/>
      <c r="J27" s="37"/>
      <c r="K27" s="37"/>
    </row>
    <row r="28" spans="2:11" ht="15" customHeight="1" x14ac:dyDescent="0.25">
      <c r="B28" s="625" t="s">
        <v>214</v>
      </c>
      <c r="C28" s="625"/>
      <c r="D28" s="625"/>
      <c r="E28" s="625"/>
      <c r="F28" s="625"/>
      <c r="G28" s="625"/>
      <c r="H28" s="625"/>
      <c r="I28" s="625"/>
      <c r="J28" s="37"/>
      <c r="K28" s="37"/>
    </row>
    <row r="29" spans="2:11" ht="15" customHeight="1" x14ac:dyDescent="0.25">
      <c r="B29" s="625" t="s">
        <v>215</v>
      </c>
      <c r="C29" s="625"/>
      <c r="D29" s="625"/>
      <c r="E29" s="625"/>
      <c r="F29" s="625"/>
      <c r="G29" s="625"/>
      <c r="H29" s="625"/>
      <c r="I29" s="625"/>
      <c r="J29" s="37"/>
      <c r="K29" s="37"/>
    </row>
    <row r="30" spans="2:11" ht="15" customHeight="1" x14ac:dyDescent="0.25">
      <c r="B30" s="625" t="s">
        <v>216</v>
      </c>
      <c r="C30" s="625"/>
      <c r="D30" s="625"/>
      <c r="E30" s="625"/>
      <c r="F30" s="625"/>
      <c r="G30" s="625"/>
      <c r="H30" s="625"/>
      <c r="I30" s="625"/>
      <c r="J30" s="37"/>
      <c r="K30" s="37"/>
    </row>
    <row r="31" spans="2:11" ht="15" customHeight="1" x14ac:dyDescent="0.25">
      <c r="B31" s="625" t="s">
        <v>217</v>
      </c>
      <c r="C31" s="625"/>
      <c r="D31" s="625"/>
      <c r="E31" s="625"/>
      <c r="F31" s="625"/>
      <c r="G31" s="625"/>
      <c r="H31" s="625"/>
      <c r="I31" s="625"/>
      <c r="J31" s="37"/>
      <c r="K31" s="37"/>
    </row>
    <row r="32" spans="2:11" ht="15" customHeight="1" x14ac:dyDescent="0.25">
      <c r="B32" s="625" t="s">
        <v>218</v>
      </c>
      <c r="C32" s="625"/>
      <c r="D32" s="625"/>
      <c r="E32" s="625"/>
      <c r="F32" s="625"/>
      <c r="G32" s="625"/>
      <c r="H32" s="625"/>
      <c r="I32" s="625"/>
      <c r="J32" s="37"/>
      <c r="K32" s="37"/>
    </row>
    <row r="33" spans="3:19" ht="9" customHeight="1" x14ac:dyDescent="0.25">
      <c r="C33" s="465"/>
      <c r="D33" s="465"/>
      <c r="E33" s="465"/>
      <c r="F33" s="465"/>
      <c r="G33" s="465"/>
      <c r="H33" s="465"/>
      <c r="I33" s="465"/>
      <c r="J33" s="37"/>
      <c r="K33" s="37"/>
    </row>
    <row r="34" spans="3:19" ht="15" customHeight="1" x14ac:dyDescent="0.25">
      <c r="C34" s="466" t="s">
        <v>219</v>
      </c>
      <c r="D34" s="465"/>
      <c r="E34" s="465"/>
      <c r="F34" s="465"/>
      <c r="G34" s="465"/>
      <c r="H34" s="465"/>
      <c r="I34" s="465"/>
      <c r="J34" s="37"/>
      <c r="K34" s="37"/>
    </row>
    <row r="35" spans="3:19" ht="15" customHeight="1" x14ac:dyDescent="0.25">
      <c r="C35" s="634" t="s">
        <v>220</v>
      </c>
      <c r="D35" s="634"/>
      <c r="E35" s="634"/>
      <c r="F35" s="634"/>
      <c r="G35" s="634"/>
      <c r="H35" s="634"/>
      <c r="I35" s="634"/>
      <c r="J35" s="37"/>
      <c r="K35" s="37"/>
      <c r="R35" s="488"/>
      <c r="S35" s="488"/>
    </row>
    <row r="36" spans="3:19" ht="15" customHeight="1" x14ac:dyDescent="0.25">
      <c r="C36" s="634" t="s">
        <v>221</v>
      </c>
      <c r="D36" s="634"/>
      <c r="E36" s="634"/>
      <c r="F36" s="634"/>
      <c r="G36" s="634"/>
      <c r="H36" s="634"/>
      <c r="I36" s="634"/>
      <c r="J36" s="37"/>
      <c r="K36" s="37"/>
      <c r="R36" s="488"/>
      <c r="S36" s="488"/>
    </row>
    <row r="37" spans="3:19" ht="15" customHeight="1" x14ac:dyDescent="0.25">
      <c r="C37" s="634" t="s">
        <v>222</v>
      </c>
      <c r="D37" s="634"/>
      <c r="E37" s="634"/>
      <c r="F37" s="634"/>
      <c r="G37" s="634"/>
      <c r="H37" s="634"/>
      <c r="I37" s="634"/>
      <c r="J37" s="37"/>
      <c r="K37" s="37"/>
      <c r="R37" s="488"/>
      <c r="S37" s="488"/>
    </row>
    <row r="38" spans="3:19" ht="13.5" customHeight="1" x14ac:dyDescent="0.25">
      <c r="C38" s="646" t="s">
        <v>223</v>
      </c>
      <c r="D38" s="647"/>
      <c r="E38" s="647"/>
      <c r="F38" s="647"/>
      <c r="G38" s="647"/>
      <c r="H38" s="647"/>
      <c r="I38" s="647"/>
      <c r="R38" s="488"/>
      <c r="S38" s="488"/>
    </row>
    <row r="39" spans="3:19" ht="13.5" customHeight="1" x14ac:dyDescent="0.25">
      <c r="C39" s="634" t="s">
        <v>224</v>
      </c>
      <c r="D39" s="634"/>
      <c r="E39" s="634"/>
      <c r="F39" s="634"/>
      <c r="G39" s="634"/>
      <c r="H39" s="634"/>
      <c r="I39" s="634"/>
      <c r="J39" s="37"/>
      <c r="K39" s="37"/>
    </row>
    <row r="40" spans="3:19" ht="9" customHeight="1" x14ac:dyDescent="0.25">
      <c r="C40" s="465"/>
      <c r="D40" s="465"/>
      <c r="E40" s="465"/>
      <c r="F40" s="465"/>
      <c r="G40" s="465"/>
      <c r="H40" s="465"/>
      <c r="I40" s="465"/>
      <c r="J40" s="37"/>
      <c r="K40" s="37"/>
    </row>
    <row r="41" spans="3:19" ht="15" customHeight="1" x14ac:dyDescent="0.25">
      <c r="C41" s="632" t="s">
        <v>225</v>
      </c>
      <c r="D41" s="632"/>
      <c r="E41" s="632"/>
      <c r="F41" s="632"/>
      <c r="G41" s="632"/>
      <c r="H41" s="632"/>
      <c r="I41" s="632"/>
    </row>
    <row r="42" spans="3:19" ht="15" customHeight="1" x14ac:dyDescent="0.25">
      <c r="C42" s="633" t="s">
        <v>226</v>
      </c>
      <c r="D42" s="633"/>
      <c r="E42" s="633"/>
      <c r="F42" s="633"/>
      <c r="G42" s="633"/>
      <c r="H42" s="633"/>
      <c r="I42" s="633"/>
    </row>
    <row r="43" spans="3:19" s="31" customFormat="1" ht="18" customHeight="1" x14ac:dyDescent="0.25">
      <c r="C43" s="220" t="s">
        <v>227</v>
      </c>
      <c r="D43" s="630"/>
      <c r="E43" s="631"/>
      <c r="F43" s="631"/>
      <c r="G43" s="631"/>
      <c r="I43" s="50"/>
      <c r="M43"/>
      <c r="N43"/>
      <c r="O43"/>
      <c r="P43"/>
      <c r="Q43"/>
    </row>
    <row r="44" spans="3:19" ht="21" customHeight="1" x14ac:dyDescent="0.25">
      <c r="C44" s="220" t="s">
        <v>228</v>
      </c>
      <c r="D44" s="628"/>
      <c r="E44" s="629"/>
      <c r="F44" s="629"/>
      <c r="G44" s="629"/>
      <c r="H44" s="31"/>
      <c r="I44" s="50"/>
      <c r="M44" s="31"/>
      <c r="N44" s="31"/>
      <c r="O44" s="31"/>
      <c r="P44" s="31"/>
      <c r="Q44" s="31"/>
    </row>
    <row r="45" spans="3:19" ht="13.5" customHeight="1" x14ac:dyDescent="0.25">
      <c r="C45" s="48"/>
      <c r="D45" s="50"/>
      <c r="E45" s="51"/>
      <c r="F45" s="51"/>
      <c r="G45" s="51"/>
      <c r="H45" s="51"/>
      <c r="I45" s="48"/>
    </row>
    <row r="46" spans="3:19" ht="17.25" customHeight="1" x14ac:dyDescent="0.25">
      <c r="C46" s="49" t="s">
        <v>229</v>
      </c>
      <c r="D46" s="77"/>
      <c r="E46" s="77"/>
      <c r="F46" s="49" t="s">
        <v>230</v>
      </c>
      <c r="G46" s="49"/>
      <c r="H46" s="49"/>
      <c r="I46" s="48"/>
    </row>
    <row r="47" spans="3:19" ht="25.5" customHeight="1" x14ac:dyDescent="0.25">
      <c r="C47" s="219"/>
      <c r="D47" s="77"/>
      <c r="E47" s="77"/>
      <c r="F47" s="626"/>
      <c r="G47" s="627"/>
      <c r="H47" s="31"/>
      <c r="I47" s="48"/>
    </row>
    <row r="48" spans="3:19" ht="18.75" customHeight="1" x14ac:dyDescent="0.25">
      <c r="C48" s="49" t="s">
        <v>231</v>
      </c>
      <c r="D48" s="77"/>
      <c r="E48" s="77"/>
      <c r="F48" s="49" t="s">
        <v>231</v>
      </c>
      <c r="G48" s="49"/>
      <c r="H48" s="49"/>
      <c r="I48" s="48"/>
    </row>
    <row r="49" spans="3:9" ht="25.5" customHeight="1" x14ac:dyDescent="0.25">
      <c r="C49" s="221"/>
      <c r="D49" s="46"/>
      <c r="E49" s="46"/>
      <c r="F49" s="636"/>
      <c r="G49" s="522"/>
      <c r="I49" s="222"/>
    </row>
    <row r="50" spans="3:9" ht="62.25" customHeight="1" x14ac:dyDescent="0.25"/>
    <row r="53" spans="3:9" x14ac:dyDescent="0.25">
      <c r="C53" s="632"/>
      <c r="D53" s="632"/>
      <c r="E53" s="632"/>
      <c r="F53" s="632"/>
      <c r="G53" s="632"/>
      <c r="H53" s="632"/>
      <c r="I53" s="632"/>
    </row>
    <row r="54" spans="3:9" x14ac:dyDescent="0.25">
      <c r="C54" s="633"/>
      <c r="D54" s="633"/>
      <c r="E54" s="633"/>
      <c r="F54" s="633"/>
      <c r="G54" s="633"/>
      <c r="H54" s="633"/>
      <c r="I54" s="633"/>
    </row>
  </sheetData>
  <sheetProtection formatCells="0" formatColumns="0"/>
  <protectedRanges>
    <protectedRange sqref="E41:H41 E38:H38 E29:H35 D39:H40 D36:H37 E53:H53 C53 B29:B32 C33:C41" name="Range3_1"/>
    <protectedRange sqref="B10 E10:H10 L9 N9:Q9" name="Range1_1"/>
    <protectedRange sqref="E42:H42 C42 E54:H54 C54" name="Range3_1_1_1"/>
  </protectedRanges>
  <mergeCells count="35">
    <mergeCell ref="B2:I2"/>
    <mergeCell ref="B3:I3"/>
    <mergeCell ref="D5:H5"/>
    <mergeCell ref="B1:I1"/>
    <mergeCell ref="C42:I42"/>
    <mergeCell ref="C41:I41"/>
    <mergeCell ref="C38:I38"/>
    <mergeCell ref="C36:I36"/>
    <mergeCell ref="C37:I37"/>
    <mergeCell ref="C53:I53"/>
    <mergeCell ref="C54:I54"/>
    <mergeCell ref="C35:I35"/>
    <mergeCell ref="C39:I39"/>
    <mergeCell ref="D11:I11"/>
    <mergeCell ref="F49:G49"/>
    <mergeCell ref="B31:I31"/>
    <mergeCell ref="B32:I32"/>
    <mergeCell ref="B22:I22"/>
    <mergeCell ref="B23:I23"/>
    <mergeCell ref="B24:I24"/>
    <mergeCell ref="B25:I25"/>
    <mergeCell ref="B26:I26"/>
    <mergeCell ref="B27:I27"/>
    <mergeCell ref="R35:S35"/>
    <mergeCell ref="R36:S36"/>
    <mergeCell ref="R37:S37"/>
    <mergeCell ref="R38:S38"/>
    <mergeCell ref="F47:G47"/>
    <mergeCell ref="D44:G44"/>
    <mergeCell ref="D43:G43"/>
    <mergeCell ref="L9:R9"/>
    <mergeCell ref="B10:I10"/>
    <mergeCell ref="B28:I28"/>
    <mergeCell ref="B29:I29"/>
    <mergeCell ref="B30:I30"/>
  </mergeCells>
  <hyperlinks>
    <hyperlink ref="C38" r:id="rId1" display="https://www.enterprise-ireland.com/en/Legal/GDPR/" xr:uid="{ACE9C221-B2DF-48F7-954C-23D4A20401EC}"/>
  </hyperlinks>
  <pageMargins left="0.82677165354330717" right="0.23622047244094491" top="0.35433070866141736" bottom="0.15748031496062992" header="0.51181102362204722" footer="0.51181102362204722"/>
  <pageSetup paperSize="9" scale="80"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5B000-6686-4497-A60D-672111419A40}">
  <sheetPr>
    <tabColor rgb="FF002060"/>
  </sheetPr>
  <dimension ref="A1:J24"/>
  <sheetViews>
    <sheetView showRowColHeaders="0" zoomScaleNormal="100" workbookViewId="0">
      <selection activeCell="I62" sqref="I62"/>
    </sheetView>
  </sheetViews>
  <sheetFormatPr defaultColWidth="9.140625" defaultRowHeight="15" x14ac:dyDescent="0.25"/>
  <cols>
    <col min="1" max="1" width="2.85546875" style="164" customWidth="1"/>
    <col min="2" max="2" width="48.42578125" style="164" customWidth="1"/>
    <col min="3" max="3" width="19.140625" style="164" customWidth="1"/>
    <col min="4" max="4" width="35.7109375" style="164" customWidth="1"/>
    <col min="5" max="5" width="20.140625" style="164" customWidth="1"/>
    <col min="6" max="8" width="9.140625" style="164"/>
    <col min="9" max="9" width="61.140625" style="164" customWidth="1"/>
    <col min="10" max="16384" width="9.140625" style="164"/>
  </cols>
  <sheetData>
    <row r="1" spans="1:10" ht="60.75" customHeight="1" x14ac:dyDescent="0.25">
      <c r="B1" s="665"/>
      <c r="C1" s="665"/>
      <c r="D1" s="665"/>
      <c r="E1" s="665"/>
    </row>
    <row r="2" spans="1:10" x14ac:dyDescent="0.25">
      <c r="A2" s="166"/>
      <c r="B2" s="666" t="s">
        <v>232</v>
      </c>
      <c r="C2" s="667"/>
      <c r="D2" s="667"/>
      <c r="E2" s="667"/>
      <c r="F2" s="167"/>
    </row>
    <row r="3" spans="1:10" x14ac:dyDescent="0.25">
      <c r="A3" s="166"/>
      <c r="B3" s="666"/>
      <c r="C3" s="667"/>
      <c r="D3" s="667"/>
      <c r="E3" s="667"/>
      <c r="F3" s="167"/>
    </row>
    <row r="4" spans="1:10" ht="21" customHeight="1" x14ac:dyDescent="0.25">
      <c r="A4" s="166"/>
      <c r="B4" s="170" t="s">
        <v>84</v>
      </c>
      <c r="C4" s="668" t="str">
        <f>IF(Checklist!$C$6&lt;&gt;0,Checklist!$C$6,"")</f>
        <v/>
      </c>
      <c r="D4" s="668"/>
      <c r="E4" s="669" t="s">
        <v>233</v>
      </c>
      <c r="F4" s="167"/>
    </row>
    <row r="5" spans="1:10" ht="21" customHeight="1" x14ac:dyDescent="0.25">
      <c r="A5" s="166"/>
      <c r="B5" s="170" t="s">
        <v>234</v>
      </c>
      <c r="C5" s="668" t="str">
        <f>IF(Checklist!$C$7&lt;&gt;0,Checklist!$C$7,"")</f>
        <v/>
      </c>
      <c r="D5" s="668"/>
      <c r="E5" s="670"/>
      <c r="F5" s="167"/>
    </row>
    <row r="6" spans="1:10" ht="21" customHeight="1" x14ac:dyDescent="0.25">
      <c r="A6" s="166"/>
      <c r="B6" s="170" t="s">
        <v>25</v>
      </c>
      <c r="C6" s="668">
        <f>Checklist!C8</f>
        <v>0</v>
      </c>
      <c r="D6" s="668"/>
      <c r="E6" s="671"/>
      <c r="F6" s="167"/>
    </row>
    <row r="7" spans="1:10" s="165" customFormat="1" ht="12.75" x14ac:dyDescent="0.2">
      <c r="B7" s="168"/>
      <c r="C7" s="169"/>
      <c r="D7" s="169"/>
      <c r="E7" s="169"/>
    </row>
    <row r="8" spans="1:10" s="165" customFormat="1" ht="12.75" x14ac:dyDescent="0.2">
      <c r="B8" s="173"/>
      <c r="C8" s="174"/>
      <c r="D8" s="174"/>
      <c r="E8" s="174"/>
    </row>
    <row r="9" spans="1:10" s="165" customFormat="1" ht="12.75" x14ac:dyDescent="0.2">
      <c r="A9" s="171"/>
      <c r="B9" s="653" t="s">
        <v>31</v>
      </c>
      <c r="C9" s="654"/>
      <c r="D9" s="654"/>
      <c r="E9" s="672" t="s">
        <v>33</v>
      </c>
      <c r="F9" s="172"/>
    </row>
    <row r="10" spans="1:10" s="165" customFormat="1" ht="12.75" x14ac:dyDescent="0.2">
      <c r="A10" s="171"/>
      <c r="B10" s="653"/>
      <c r="C10" s="654"/>
      <c r="D10" s="654"/>
      <c r="E10" s="672"/>
      <c r="F10" s="172"/>
    </row>
    <row r="11" spans="1:10" ht="45.75" customHeight="1" x14ac:dyDescent="0.25">
      <c r="A11" s="166"/>
      <c r="B11" s="661" t="s">
        <v>235</v>
      </c>
      <c r="C11" s="656"/>
      <c r="D11" s="656"/>
      <c r="E11" s="223" t="s">
        <v>35</v>
      </c>
      <c r="F11" s="167"/>
    </row>
    <row r="12" spans="1:10" ht="45.75" customHeight="1" x14ac:dyDescent="0.25">
      <c r="A12" s="166"/>
      <c r="B12" s="661" t="s">
        <v>236</v>
      </c>
      <c r="C12" s="656"/>
      <c r="D12" s="656"/>
      <c r="E12" s="223" t="s">
        <v>35</v>
      </c>
      <c r="F12" s="167"/>
    </row>
    <row r="13" spans="1:10" ht="45.75" customHeight="1" x14ac:dyDescent="0.25">
      <c r="A13" s="166"/>
      <c r="B13" s="659" t="s">
        <v>237</v>
      </c>
      <c r="C13" s="660"/>
      <c r="D13" s="660"/>
      <c r="E13" s="223" t="s">
        <v>35</v>
      </c>
      <c r="F13" s="167"/>
    </row>
    <row r="14" spans="1:10" ht="45.75" customHeight="1" x14ac:dyDescent="0.25">
      <c r="A14" s="166"/>
      <c r="B14" s="659" t="s">
        <v>238</v>
      </c>
      <c r="C14" s="660"/>
      <c r="D14" s="660"/>
      <c r="E14" s="223" t="s">
        <v>35</v>
      </c>
      <c r="F14" s="167"/>
    </row>
    <row r="15" spans="1:10" s="165" customFormat="1" ht="45.75" customHeight="1" x14ac:dyDescent="0.2">
      <c r="A15" s="171"/>
      <c r="B15" s="661" t="s">
        <v>239</v>
      </c>
      <c r="C15" s="656"/>
      <c r="D15" s="656"/>
      <c r="E15" s="223" t="s">
        <v>35</v>
      </c>
      <c r="F15" s="172"/>
      <c r="I15" s="648"/>
      <c r="J15" s="648"/>
    </row>
    <row r="16" spans="1:10" s="165" customFormat="1" ht="40.5" customHeight="1" x14ac:dyDescent="0.2">
      <c r="A16" s="171"/>
      <c r="B16" s="662" t="s">
        <v>240</v>
      </c>
      <c r="C16" s="663"/>
      <c r="D16" s="664"/>
      <c r="E16" s="223" t="s">
        <v>35</v>
      </c>
      <c r="F16" s="172"/>
      <c r="I16" s="181"/>
      <c r="J16" s="181"/>
    </row>
    <row r="17" spans="1:6" s="165" customFormat="1" ht="12.75" x14ac:dyDescent="0.2">
      <c r="B17" s="177"/>
      <c r="C17" s="178"/>
      <c r="D17" s="325"/>
      <c r="E17" s="325"/>
    </row>
    <row r="18" spans="1:6" s="165" customFormat="1" x14ac:dyDescent="0.25">
      <c r="A18" s="171"/>
      <c r="B18" s="326" t="s">
        <v>241</v>
      </c>
      <c r="C18" s="657" t="s">
        <v>242</v>
      </c>
      <c r="D18" s="658"/>
      <c r="E18" s="658"/>
      <c r="F18" s="172"/>
    </row>
    <row r="19" spans="1:6" s="165" customFormat="1" ht="12.75" x14ac:dyDescent="0.2">
      <c r="B19" s="176"/>
      <c r="C19" s="179"/>
      <c r="D19" s="325"/>
      <c r="E19" s="325"/>
    </row>
    <row r="20" spans="1:6" s="165" customFormat="1" ht="12.75" customHeight="1" x14ac:dyDescent="0.2">
      <c r="A20" s="171"/>
      <c r="B20" s="653" t="s">
        <v>243</v>
      </c>
      <c r="C20" s="654"/>
      <c r="D20" s="654"/>
      <c r="E20" s="654"/>
      <c r="F20" s="172"/>
    </row>
    <row r="21" spans="1:6" s="165" customFormat="1" ht="12.75" x14ac:dyDescent="0.2">
      <c r="A21" s="171"/>
      <c r="B21" s="653"/>
      <c r="C21" s="654"/>
      <c r="D21" s="654"/>
      <c r="E21" s="654"/>
      <c r="F21" s="172"/>
    </row>
    <row r="22" spans="1:6" s="165" customFormat="1" ht="42.75" customHeight="1" x14ac:dyDescent="0.2">
      <c r="A22" s="171"/>
      <c r="B22" s="655" t="s">
        <v>244</v>
      </c>
      <c r="C22" s="656"/>
      <c r="D22" s="656"/>
      <c r="E22" s="656"/>
      <c r="F22" s="172"/>
    </row>
    <row r="23" spans="1:6" s="165" customFormat="1" ht="42.75" customHeight="1" x14ac:dyDescent="0.2">
      <c r="A23" s="171"/>
      <c r="B23" s="650" t="s">
        <v>245</v>
      </c>
      <c r="C23" s="651"/>
      <c r="D23" s="651"/>
      <c r="E23" s="652"/>
      <c r="F23" s="172"/>
    </row>
    <row r="24" spans="1:6" s="165" customFormat="1" ht="45.75" customHeight="1" x14ac:dyDescent="0.2">
      <c r="B24" s="175" t="s">
        <v>246</v>
      </c>
      <c r="C24" s="649" t="s">
        <v>247</v>
      </c>
      <c r="D24" s="649"/>
      <c r="E24" s="223" t="s">
        <v>35</v>
      </c>
    </row>
  </sheetData>
  <mergeCells count="20">
    <mergeCell ref="B14:D14"/>
    <mergeCell ref="B15:D15"/>
    <mergeCell ref="B16:D16"/>
    <mergeCell ref="B1:E1"/>
    <mergeCell ref="B2:E3"/>
    <mergeCell ref="C4:D4"/>
    <mergeCell ref="C5:D5"/>
    <mergeCell ref="C6:D6"/>
    <mergeCell ref="E4:E6"/>
    <mergeCell ref="B9:D10"/>
    <mergeCell ref="E9:E10"/>
    <mergeCell ref="B11:D11"/>
    <mergeCell ref="B12:D12"/>
    <mergeCell ref="B13:D13"/>
    <mergeCell ref="I15:J15"/>
    <mergeCell ref="C24:D24"/>
    <mergeCell ref="B23:E23"/>
    <mergeCell ref="B20:E21"/>
    <mergeCell ref="B22:E22"/>
    <mergeCell ref="C18:E18"/>
  </mergeCells>
  <conditionalFormatting sqref="E11:E16 E24">
    <cfRule type="containsText" dxfId="1" priority="3" operator="containsText" text="No">
      <formula>NOT(ISERROR(SEARCH("No",E11)))</formula>
    </cfRule>
    <cfRule type="containsText" dxfId="0" priority="4" operator="containsText" text="Yes">
      <formula>NOT(ISERROR(SEARCH("Yes",E11)))</formula>
    </cfRule>
  </conditionalFormatting>
  <dataValidations count="1">
    <dataValidation type="list" allowBlank="1" showInputMessage="1" showErrorMessage="1" sqref="E24 E11:E16" xr:uid="{D52AF138-A9BB-4ED1-AC6A-AFBBD0ECB7FA}">
      <formula1>"Please confirm…,Yes"</formula1>
    </dataValidation>
  </dataValidations>
  <hyperlinks>
    <hyperlink ref="C18" r:id="rId1" xr:uid="{E252C850-7F60-41BC-B9D8-F1F64BD36D76}"/>
  </hyperlinks>
  <pageMargins left="0.7" right="0.7" top="0.75" bottom="0.75" header="0.3" footer="0.3"/>
  <pageSetup paperSize="9" scale="10"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D8D44-B265-44B9-B4B0-1C691B9B3683}">
  <sheetPr>
    <pageSetUpPr fitToPage="1"/>
  </sheetPr>
  <dimension ref="B1:Q33"/>
  <sheetViews>
    <sheetView showGridLines="0" zoomScaleNormal="100" workbookViewId="0">
      <selection activeCell="L20" sqref="L20"/>
    </sheetView>
  </sheetViews>
  <sheetFormatPr defaultRowHeight="15" x14ac:dyDescent="0.25"/>
  <cols>
    <col min="1" max="1" width="1.85546875" style="3" customWidth="1"/>
    <col min="2" max="2" width="17.28515625" style="3" customWidth="1"/>
    <col min="3" max="3" width="5.140625" style="3" customWidth="1"/>
    <col min="4" max="4" width="13.140625" style="3" customWidth="1"/>
    <col min="5" max="5" width="8" style="3" customWidth="1"/>
    <col min="6" max="6" width="17.28515625" style="3" customWidth="1"/>
    <col min="7" max="7" width="6.85546875" style="3" customWidth="1"/>
    <col min="8" max="8" width="14.42578125" style="3" customWidth="1"/>
    <col min="9" max="9" width="3.7109375" style="3" customWidth="1"/>
    <col min="10" max="10" width="13.140625" style="3" customWidth="1"/>
    <col min="11" max="257" width="9.140625" style="3"/>
    <col min="258" max="258" width="17.28515625" style="3" customWidth="1"/>
    <col min="259" max="259" width="5.140625" style="3" customWidth="1"/>
    <col min="260" max="260" width="13.140625" style="3" customWidth="1"/>
    <col min="261" max="261" width="8" style="3" customWidth="1"/>
    <col min="262" max="262" width="17.28515625" style="3" customWidth="1"/>
    <col min="263" max="263" width="6.85546875" style="3" customWidth="1"/>
    <col min="264" max="264" width="14.42578125" style="3" customWidth="1"/>
    <col min="265" max="265" width="3.7109375" style="3" customWidth="1"/>
    <col min="266" max="513" width="9.140625" style="3"/>
    <col min="514" max="514" width="17.28515625" style="3" customWidth="1"/>
    <col min="515" max="515" width="5.140625" style="3" customWidth="1"/>
    <col min="516" max="516" width="13.140625" style="3" customWidth="1"/>
    <col min="517" max="517" width="8" style="3" customWidth="1"/>
    <col min="518" max="518" width="17.28515625" style="3" customWidth="1"/>
    <col min="519" max="519" width="6.85546875" style="3" customWidth="1"/>
    <col min="520" max="520" width="14.42578125" style="3" customWidth="1"/>
    <col min="521" max="521" width="3.7109375" style="3" customWidth="1"/>
    <col min="522" max="769" width="9.140625" style="3"/>
    <col min="770" max="770" width="17.28515625" style="3" customWidth="1"/>
    <col min="771" max="771" width="5.140625" style="3" customWidth="1"/>
    <col min="772" max="772" width="13.140625" style="3" customWidth="1"/>
    <col min="773" max="773" width="8" style="3" customWidth="1"/>
    <col min="774" max="774" width="17.28515625" style="3" customWidth="1"/>
    <col min="775" max="775" width="6.85546875" style="3" customWidth="1"/>
    <col min="776" max="776" width="14.42578125" style="3" customWidth="1"/>
    <col min="777" max="777" width="3.7109375" style="3" customWidth="1"/>
    <col min="778" max="1025" width="9.140625" style="3"/>
    <col min="1026" max="1026" width="17.28515625" style="3" customWidth="1"/>
    <col min="1027" max="1027" width="5.140625" style="3" customWidth="1"/>
    <col min="1028" max="1028" width="13.140625" style="3" customWidth="1"/>
    <col min="1029" max="1029" width="8" style="3" customWidth="1"/>
    <col min="1030" max="1030" width="17.28515625" style="3" customWidth="1"/>
    <col min="1031" max="1031" width="6.85546875" style="3" customWidth="1"/>
    <col min="1032" max="1032" width="14.42578125" style="3" customWidth="1"/>
    <col min="1033" max="1033" width="3.7109375" style="3" customWidth="1"/>
    <col min="1034" max="1281" width="9.140625" style="3"/>
    <col min="1282" max="1282" width="17.28515625" style="3" customWidth="1"/>
    <col min="1283" max="1283" width="5.140625" style="3" customWidth="1"/>
    <col min="1284" max="1284" width="13.140625" style="3" customWidth="1"/>
    <col min="1285" max="1285" width="8" style="3" customWidth="1"/>
    <col min="1286" max="1286" width="17.28515625" style="3" customWidth="1"/>
    <col min="1287" max="1287" width="6.85546875" style="3" customWidth="1"/>
    <col min="1288" max="1288" width="14.42578125" style="3" customWidth="1"/>
    <col min="1289" max="1289" width="3.7109375" style="3" customWidth="1"/>
    <col min="1290" max="1537" width="9.140625" style="3"/>
    <col min="1538" max="1538" width="17.28515625" style="3" customWidth="1"/>
    <col min="1539" max="1539" width="5.140625" style="3" customWidth="1"/>
    <col min="1540" max="1540" width="13.140625" style="3" customWidth="1"/>
    <col min="1541" max="1541" width="8" style="3" customWidth="1"/>
    <col min="1542" max="1542" width="17.28515625" style="3" customWidth="1"/>
    <col min="1543" max="1543" width="6.85546875" style="3" customWidth="1"/>
    <col min="1544" max="1544" width="14.42578125" style="3" customWidth="1"/>
    <col min="1545" max="1545" width="3.7109375" style="3" customWidth="1"/>
    <col min="1546" max="1793" width="9.140625" style="3"/>
    <col min="1794" max="1794" width="17.28515625" style="3" customWidth="1"/>
    <col min="1795" max="1795" width="5.140625" style="3" customWidth="1"/>
    <col min="1796" max="1796" width="13.140625" style="3" customWidth="1"/>
    <col min="1797" max="1797" width="8" style="3" customWidth="1"/>
    <col min="1798" max="1798" width="17.28515625" style="3" customWidth="1"/>
    <col min="1799" max="1799" width="6.85546875" style="3" customWidth="1"/>
    <col min="1800" max="1800" width="14.42578125" style="3" customWidth="1"/>
    <col min="1801" max="1801" width="3.7109375" style="3" customWidth="1"/>
    <col min="1802" max="2049" width="9.140625" style="3"/>
    <col min="2050" max="2050" width="17.28515625" style="3" customWidth="1"/>
    <col min="2051" max="2051" width="5.140625" style="3" customWidth="1"/>
    <col min="2052" max="2052" width="13.140625" style="3" customWidth="1"/>
    <col min="2053" max="2053" width="8" style="3" customWidth="1"/>
    <col min="2054" max="2054" width="17.28515625" style="3" customWidth="1"/>
    <col min="2055" max="2055" width="6.85546875" style="3" customWidth="1"/>
    <col min="2056" max="2056" width="14.42578125" style="3" customWidth="1"/>
    <col min="2057" max="2057" width="3.7109375" style="3" customWidth="1"/>
    <col min="2058" max="2305" width="9.140625" style="3"/>
    <col min="2306" max="2306" width="17.28515625" style="3" customWidth="1"/>
    <col min="2307" max="2307" width="5.140625" style="3" customWidth="1"/>
    <col min="2308" max="2308" width="13.140625" style="3" customWidth="1"/>
    <col min="2309" max="2309" width="8" style="3" customWidth="1"/>
    <col min="2310" max="2310" width="17.28515625" style="3" customWidth="1"/>
    <col min="2311" max="2311" width="6.85546875" style="3" customWidth="1"/>
    <col min="2312" max="2312" width="14.42578125" style="3" customWidth="1"/>
    <col min="2313" max="2313" width="3.7109375" style="3" customWidth="1"/>
    <col min="2314" max="2561" width="9.140625" style="3"/>
    <col min="2562" max="2562" width="17.28515625" style="3" customWidth="1"/>
    <col min="2563" max="2563" width="5.140625" style="3" customWidth="1"/>
    <col min="2564" max="2564" width="13.140625" style="3" customWidth="1"/>
    <col min="2565" max="2565" width="8" style="3" customWidth="1"/>
    <col min="2566" max="2566" width="17.28515625" style="3" customWidth="1"/>
    <col min="2567" max="2567" width="6.85546875" style="3" customWidth="1"/>
    <col min="2568" max="2568" width="14.42578125" style="3" customWidth="1"/>
    <col min="2569" max="2569" width="3.7109375" style="3" customWidth="1"/>
    <col min="2570" max="2817" width="9.140625" style="3"/>
    <col min="2818" max="2818" width="17.28515625" style="3" customWidth="1"/>
    <col min="2819" max="2819" width="5.140625" style="3" customWidth="1"/>
    <col min="2820" max="2820" width="13.140625" style="3" customWidth="1"/>
    <col min="2821" max="2821" width="8" style="3" customWidth="1"/>
    <col min="2822" max="2822" width="17.28515625" style="3" customWidth="1"/>
    <col min="2823" max="2823" width="6.85546875" style="3" customWidth="1"/>
    <col min="2824" max="2824" width="14.42578125" style="3" customWidth="1"/>
    <col min="2825" max="2825" width="3.7109375" style="3" customWidth="1"/>
    <col min="2826" max="3073" width="9.140625" style="3"/>
    <col min="3074" max="3074" width="17.28515625" style="3" customWidth="1"/>
    <col min="3075" max="3075" width="5.140625" style="3" customWidth="1"/>
    <col min="3076" max="3076" width="13.140625" style="3" customWidth="1"/>
    <col min="3077" max="3077" width="8" style="3" customWidth="1"/>
    <col min="3078" max="3078" width="17.28515625" style="3" customWidth="1"/>
    <col min="3079" max="3079" width="6.85546875" style="3" customWidth="1"/>
    <col min="3080" max="3080" width="14.42578125" style="3" customWidth="1"/>
    <col min="3081" max="3081" width="3.7109375" style="3" customWidth="1"/>
    <col min="3082" max="3329" width="9.140625" style="3"/>
    <col min="3330" max="3330" width="17.28515625" style="3" customWidth="1"/>
    <col min="3331" max="3331" width="5.140625" style="3" customWidth="1"/>
    <col min="3332" max="3332" width="13.140625" style="3" customWidth="1"/>
    <col min="3333" max="3333" width="8" style="3" customWidth="1"/>
    <col min="3334" max="3334" width="17.28515625" style="3" customWidth="1"/>
    <col min="3335" max="3335" width="6.85546875" style="3" customWidth="1"/>
    <col min="3336" max="3336" width="14.42578125" style="3" customWidth="1"/>
    <col min="3337" max="3337" width="3.7109375" style="3" customWidth="1"/>
    <col min="3338" max="3585" width="9.140625" style="3"/>
    <col min="3586" max="3586" width="17.28515625" style="3" customWidth="1"/>
    <col min="3587" max="3587" width="5.140625" style="3" customWidth="1"/>
    <col min="3588" max="3588" width="13.140625" style="3" customWidth="1"/>
    <col min="3589" max="3589" width="8" style="3" customWidth="1"/>
    <col min="3590" max="3590" width="17.28515625" style="3" customWidth="1"/>
    <col min="3591" max="3591" width="6.85546875" style="3" customWidth="1"/>
    <col min="3592" max="3592" width="14.42578125" style="3" customWidth="1"/>
    <col min="3593" max="3593" width="3.7109375" style="3" customWidth="1"/>
    <col min="3594" max="3841" width="9.140625" style="3"/>
    <col min="3842" max="3842" width="17.28515625" style="3" customWidth="1"/>
    <col min="3843" max="3843" width="5.140625" style="3" customWidth="1"/>
    <col min="3844" max="3844" width="13.140625" style="3" customWidth="1"/>
    <col min="3845" max="3845" width="8" style="3" customWidth="1"/>
    <col min="3846" max="3846" width="17.28515625" style="3" customWidth="1"/>
    <col min="3847" max="3847" width="6.85546875" style="3" customWidth="1"/>
    <col min="3848" max="3848" width="14.42578125" style="3" customWidth="1"/>
    <col min="3849" max="3849" width="3.7109375" style="3" customWidth="1"/>
    <col min="3850" max="4097" width="9.140625" style="3"/>
    <col min="4098" max="4098" width="17.28515625" style="3" customWidth="1"/>
    <col min="4099" max="4099" width="5.140625" style="3" customWidth="1"/>
    <col min="4100" max="4100" width="13.140625" style="3" customWidth="1"/>
    <col min="4101" max="4101" width="8" style="3" customWidth="1"/>
    <col min="4102" max="4102" width="17.28515625" style="3" customWidth="1"/>
    <col min="4103" max="4103" width="6.85546875" style="3" customWidth="1"/>
    <col min="4104" max="4104" width="14.42578125" style="3" customWidth="1"/>
    <col min="4105" max="4105" width="3.7109375" style="3" customWidth="1"/>
    <col min="4106" max="4353" width="9.140625" style="3"/>
    <col min="4354" max="4354" width="17.28515625" style="3" customWidth="1"/>
    <col min="4355" max="4355" width="5.140625" style="3" customWidth="1"/>
    <col min="4356" max="4356" width="13.140625" style="3" customWidth="1"/>
    <col min="4357" max="4357" width="8" style="3" customWidth="1"/>
    <col min="4358" max="4358" width="17.28515625" style="3" customWidth="1"/>
    <col min="4359" max="4359" width="6.85546875" style="3" customWidth="1"/>
    <col min="4360" max="4360" width="14.42578125" style="3" customWidth="1"/>
    <col min="4361" max="4361" width="3.7109375" style="3" customWidth="1"/>
    <col min="4362" max="4609" width="9.140625" style="3"/>
    <col min="4610" max="4610" width="17.28515625" style="3" customWidth="1"/>
    <col min="4611" max="4611" width="5.140625" style="3" customWidth="1"/>
    <col min="4612" max="4612" width="13.140625" style="3" customWidth="1"/>
    <col min="4613" max="4613" width="8" style="3" customWidth="1"/>
    <col min="4614" max="4614" width="17.28515625" style="3" customWidth="1"/>
    <col min="4615" max="4615" width="6.85546875" style="3" customWidth="1"/>
    <col min="4616" max="4616" width="14.42578125" style="3" customWidth="1"/>
    <col min="4617" max="4617" width="3.7109375" style="3" customWidth="1"/>
    <col min="4618" max="4865" width="9.140625" style="3"/>
    <col min="4866" max="4866" width="17.28515625" style="3" customWidth="1"/>
    <col min="4867" max="4867" width="5.140625" style="3" customWidth="1"/>
    <col min="4868" max="4868" width="13.140625" style="3" customWidth="1"/>
    <col min="4869" max="4869" width="8" style="3" customWidth="1"/>
    <col min="4870" max="4870" width="17.28515625" style="3" customWidth="1"/>
    <col min="4871" max="4871" width="6.85546875" style="3" customWidth="1"/>
    <col min="4872" max="4872" width="14.42578125" style="3" customWidth="1"/>
    <col min="4873" max="4873" width="3.7109375" style="3" customWidth="1"/>
    <col min="4874" max="5121" width="9.140625" style="3"/>
    <col min="5122" max="5122" width="17.28515625" style="3" customWidth="1"/>
    <col min="5123" max="5123" width="5.140625" style="3" customWidth="1"/>
    <col min="5124" max="5124" width="13.140625" style="3" customWidth="1"/>
    <col min="5125" max="5125" width="8" style="3" customWidth="1"/>
    <col min="5126" max="5126" width="17.28515625" style="3" customWidth="1"/>
    <col min="5127" max="5127" width="6.85546875" style="3" customWidth="1"/>
    <col min="5128" max="5128" width="14.42578125" style="3" customWidth="1"/>
    <col min="5129" max="5129" width="3.7109375" style="3" customWidth="1"/>
    <col min="5130" max="5377" width="9.140625" style="3"/>
    <col min="5378" max="5378" width="17.28515625" style="3" customWidth="1"/>
    <col min="5379" max="5379" width="5.140625" style="3" customWidth="1"/>
    <col min="5380" max="5380" width="13.140625" style="3" customWidth="1"/>
    <col min="5381" max="5381" width="8" style="3" customWidth="1"/>
    <col min="5382" max="5382" width="17.28515625" style="3" customWidth="1"/>
    <col min="5383" max="5383" width="6.85546875" style="3" customWidth="1"/>
    <col min="5384" max="5384" width="14.42578125" style="3" customWidth="1"/>
    <col min="5385" max="5385" width="3.7109375" style="3" customWidth="1"/>
    <col min="5386" max="5633" width="9.140625" style="3"/>
    <col min="5634" max="5634" width="17.28515625" style="3" customWidth="1"/>
    <col min="5635" max="5635" width="5.140625" style="3" customWidth="1"/>
    <col min="5636" max="5636" width="13.140625" style="3" customWidth="1"/>
    <col min="5637" max="5637" width="8" style="3" customWidth="1"/>
    <col min="5638" max="5638" width="17.28515625" style="3" customWidth="1"/>
    <col min="5639" max="5639" width="6.85546875" style="3" customWidth="1"/>
    <col min="5640" max="5640" width="14.42578125" style="3" customWidth="1"/>
    <col min="5641" max="5641" width="3.7109375" style="3" customWidth="1"/>
    <col min="5642" max="5889" width="9.140625" style="3"/>
    <col min="5890" max="5890" width="17.28515625" style="3" customWidth="1"/>
    <col min="5891" max="5891" width="5.140625" style="3" customWidth="1"/>
    <col min="5892" max="5892" width="13.140625" style="3" customWidth="1"/>
    <col min="5893" max="5893" width="8" style="3" customWidth="1"/>
    <col min="5894" max="5894" width="17.28515625" style="3" customWidth="1"/>
    <col min="5895" max="5895" width="6.85546875" style="3" customWidth="1"/>
    <col min="5896" max="5896" width="14.42578125" style="3" customWidth="1"/>
    <col min="5897" max="5897" width="3.7109375" style="3" customWidth="1"/>
    <col min="5898" max="6145" width="9.140625" style="3"/>
    <col min="6146" max="6146" width="17.28515625" style="3" customWidth="1"/>
    <col min="6147" max="6147" width="5.140625" style="3" customWidth="1"/>
    <col min="6148" max="6148" width="13.140625" style="3" customWidth="1"/>
    <col min="6149" max="6149" width="8" style="3" customWidth="1"/>
    <col min="6150" max="6150" width="17.28515625" style="3" customWidth="1"/>
    <col min="6151" max="6151" width="6.85546875" style="3" customWidth="1"/>
    <col min="6152" max="6152" width="14.42578125" style="3" customWidth="1"/>
    <col min="6153" max="6153" width="3.7109375" style="3" customWidth="1"/>
    <col min="6154" max="6401" width="9.140625" style="3"/>
    <col min="6402" max="6402" width="17.28515625" style="3" customWidth="1"/>
    <col min="6403" max="6403" width="5.140625" style="3" customWidth="1"/>
    <col min="6404" max="6404" width="13.140625" style="3" customWidth="1"/>
    <col min="6405" max="6405" width="8" style="3" customWidth="1"/>
    <col min="6406" max="6406" width="17.28515625" style="3" customWidth="1"/>
    <col min="6407" max="6407" width="6.85546875" style="3" customWidth="1"/>
    <col min="6408" max="6408" width="14.42578125" style="3" customWidth="1"/>
    <col min="6409" max="6409" width="3.7109375" style="3" customWidth="1"/>
    <col min="6410" max="6657" width="9.140625" style="3"/>
    <col min="6658" max="6658" width="17.28515625" style="3" customWidth="1"/>
    <col min="6659" max="6659" width="5.140625" style="3" customWidth="1"/>
    <col min="6660" max="6660" width="13.140625" style="3" customWidth="1"/>
    <col min="6661" max="6661" width="8" style="3" customWidth="1"/>
    <col min="6662" max="6662" width="17.28515625" style="3" customWidth="1"/>
    <col min="6663" max="6663" width="6.85546875" style="3" customWidth="1"/>
    <col min="6664" max="6664" width="14.42578125" style="3" customWidth="1"/>
    <col min="6665" max="6665" width="3.7109375" style="3" customWidth="1"/>
    <col min="6666" max="6913" width="9.140625" style="3"/>
    <col min="6914" max="6914" width="17.28515625" style="3" customWidth="1"/>
    <col min="6915" max="6915" width="5.140625" style="3" customWidth="1"/>
    <col min="6916" max="6916" width="13.140625" style="3" customWidth="1"/>
    <col min="6917" max="6917" width="8" style="3" customWidth="1"/>
    <col min="6918" max="6918" width="17.28515625" style="3" customWidth="1"/>
    <col min="6919" max="6919" width="6.85546875" style="3" customWidth="1"/>
    <col min="6920" max="6920" width="14.42578125" style="3" customWidth="1"/>
    <col min="6921" max="6921" width="3.7109375" style="3" customWidth="1"/>
    <col min="6922" max="7169" width="9.140625" style="3"/>
    <col min="7170" max="7170" width="17.28515625" style="3" customWidth="1"/>
    <col min="7171" max="7171" width="5.140625" style="3" customWidth="1"/>
    <col min="7172" max="7172" width="13.140625" style="3" customWidth="1"/>
    <col min="7173" max="7173" width="8" style="3" customWidth="1"/>
    <col min="7174" max="7174" width="17.28515625" style="3" customWidth="1"/>
    <col min="7175" max="7175" width="6.85546875" style="3" customWidth="1"/>
    <col min="7176" max="7176" width="14.42578125" style="3" customWidth="1"/>
    <col min="7177" max="7177" width="3.7109375" style="3" customWidth="1"/>
    <col min="7178" max="7425" width="9.140625" style="3"/>
    <col min="7426" max="7426" width="17.28515625" style="3" customWidth="1"/>
    <col min="7427" max="7427" width="5.140625" style="3" customWidth="1"/>
    <col min="7428" max="7428" width="13.140625" style="3" customWidth="1"/>
    <col min="7429" max="7429" width="8" style="3" customWidth="1"/>
    <col min="7430" max="7430" width="17.28515625" style="3" customWidth="1"/>
    <col min="7431" max="7431" width="6.85546875" style="3" customWidth="1"/>
    <col min="7432" max="7432" width="14.42578125" style="3" customWidth="1"/>
    <col min="7433" max="7433" width="3.7109375" style="3" customWidth="1"/>
    <col min="7434" max="7681" width="9.140625" style="3"/>
    <col min="7682" max="7682" width="17.28515625" style="3" customWidth="1"/>
    <col min="7683" max="7683" width="5.140625" style="3" customWidth="1"/>
    <col min="7684" max="7684" width="13.140625" style="3" customWidth="1"/>
    <col min="7685" max="7685" width="8" style="3" customWidth="1"/>
    <col min="7686" max="7686" width="17.28515625" style="3" customWidth="1"/>
    <col min="7687" max="7687" width="6.85546875" style="3" customWidth="1"/>
    <col min="7688" max="7688" width="14.42578125" style="3" customWidth="1"/>
    <col min="7689" max="7689" width="3.7109375" style="3" customWidth="1"/>
    <col min="7690" max="7937" width="9.140625" style="3"/>
    <col min="7938" max="7938" width="17.28515625" style="3" customWidth="1"/>
    <col min="7939" max="7939" width="5.140625" style="3" customWidth="1"/>
    <col min="7940" max="7940" width="13.140625" style="3" customWidth="1"/>
    <col min="7941" max="7941" width="8" style="3" customWidth="1"/>
    <col min="7942" max="7942" width="17.28515625" style="3" customWidth="1"/>
    <col min="7943" max="7943" width="6.85546875" style="3" customWidth="1"/>
    <col min="7944" max="7944" width="14.42578125" style="3" customWidth="1"/>
    <col min="7945" max="7945" width="3.7109375" style="3" customWidth="1"/>
    <col min="7946" max="8193" width="9.140625" style="3"/>
    <col min="8194" max="8194" width="17.28515625" style="3" customWidth="1"/>
    <col min="8195" max="8195" width="5.140625" style="3" customWidth="1"/>
    <col min="8196" max="8196" width="13.140625" style="3" customWidth="1"/>
    <col min="8197" max="8197" width="8" style="3" customWidth="1"/>
    <col min="8198" max="8198" width="17.28515625" style="3" customWidth="1"/>
    <col min="8199" max="8199" width="6.85546875" style="3" customWidth="1"/>
    <col min="8200" max="8200" width="14.42578125" style="3" customWidth="1"/>
    <col min="8201" max="8201" width="3.7109375" style="3" customWidth="1"/>
    <col min="8202" max="8449" width="9.140625" style="3"/>
    <col min="8450" max="8450" width="17.28515625" style="3" customWidth="1"/>
    <col min="8451" max="8451" width="5.140625" style="3" customWidth="1"/>
    <col min="8452" max="8452" width="13.140625" style="3" customWidth="1"/>
    <col min="8453" max="8453" width="8" style="3" customWidth="1"/>
    <col min="8454" max="8454" width="17.28515625" style="3" customWidth="1"/>
    <col min="8455" max="8455" width="6.85546875" style="3" customWidth="1"/>
    <col min="8456" max="8456" width="14.42578125" style="3" customWidth="1"/>
    <col min="8457" max="8457" width="3.7109375" style="3" customWidth="1"/>
    <col min="8458" max="8705" width="9.140625" style="3"/>
    <col min="8706" max="8706" width="17.28515625" style="3" customWidth="1"/>
    <col min="8707" max="8707" width="5.140625" style="3" customWidth="1"/>
    <col min="8708" max="8708" width="13.140625" style="3" customWidth="1"/>
    <col min="8709" max="8709" width="8" style="3" customWidth="1"/>
    <col min="8710" max="8710" width="17.28515625" style="3" customWidth="1"/>
    <col min="8711" max="8711" width="6.85546875" style="3" customWidth="1"/>
    <col min="8712" max="8712" width="14.42578125" style="3" customWidth="1"/>
    <col min="8713" max="8713" width="3.7109375" style="3" customWidth="1"/>
    <col min="8714" max="8961" width="9.140625" style="3"/>
    <col min="8962" max="8962" width="17.28515625" style="3" customWidth="1"/>
    <col min="8963" max="8963" width="5.140625" style="3" customWidth="1"/>
    <col min="8964" max="8964" width="13.140625" style="3" customWidth="1"/>
    <col min="8965" max="8965" width="8" style="3" customWidth="1"/>
    <col min="8966" max="8966" width="17.28515625" style="3" customWidth="1"/>
    <col min="8967" max="8967" width="6.85546875" style="3" customWidth="1"/>
    <col min="8968" max="8968" width="14.42578125" style="3" customWidth="1"/>
    <col min="8969" max="8969" width="3.7109375" style="3" customWidth="1"/>
    <col min="8970" max="9217" width="9.140625" style="3"/>
    <col min="9218" max="9218" width="17.28515625" style="3" customWidth="1"/>
    <col min="9219" max="9219" width="5.140625" style="3" customWidth="1"/>
    <col min="9220" max="9220" width="13.140625" style="3" customWidth="1"/>
    <col min="9221" max="9221" width="8" style="3" customWidth="1"/>
    <col min="9222" max="9222" width="17.28515625" style="3" customWidth="1"/>
    <col min="9223" max="9223" width="6.85546875" style="3" customWidth="1"/>
    <col min="9224" max="9224" width="14.42578125" style="3" customWidth="1"/>
    <col min="9225" max="9225" width="3.7109375" style="3" customWidth="1"/>
    <col min="9226" max="9473" width="9.140625" style="3"/>
    <col min="9474" max="9474" width="17.28515625" style="3" customWidth="1"/>
    <col min="9475" max="9475" width="5.140625" style="3" customWidth="1"/>
    <col min="9476" max="9476" width="13.140625" style="3" customWidth="1"/>
    <col min="9477" max="9477" width="8" style="3" customWidth="1"/>
    <col min="9478" max="9478" width="17.28515625" style="3" customWidth="1"/>
    <col min="9479" max="9479" width="6.85546875" style="3" customWidth="1"/>
    <col min="9480" max="9480" width="14.42578125" style="3" customWidth="1"/>
    <col min="9481" max="9481" width="3.7109375" style="3" customWidth="1"/>
    <col min="9482" max="9729" width="9.140625" style="3"/>
    <col min="9730" max="9730" width="17.28515625" style="3" customWidth="1"/>
    <col min="9731" max="9731" width="5.140625" style="3" customWidth="1"/>
    <col min="9732" max="9732" width="13.140625" style="3" customWidth="1"/>
    <col min="9733" max="9733" width="8" style="3" customWidth="1"/>
    <col min="9734" max="9734" width="17.28515625" style="3" customWidth="1"/>
    <col min="9735" max="9735" width="6.85546875" style="3" customWidth="1"/>
    <col min="9736" max="9736" width="14.42578125" style="3" customWidth="1"/>
    <col min="9737" max="9737" width="3.7109375" style="3" customWidth="1"/>
    <col min="9738" max="9985" width="9.140625" style="3"/>
    <col min="9986" max="9986" width="17.28515625" style="3" customWidth="1"/>
    <col min="9987" max="9987" width="5.140625" style="3" customWidth="1"/>
    <col min="9988" max="9988" width="13.140625" style="3" customWidth="1"/>
    <col min="9989" max="9989" width="8" style="3" customWidth="1"/>
    <col min="9990" max="9990" width="17.28515625" style="3" customWidth="1"/>
    <col min="9991" max="9991" width="6.85546875" style="3" customWidth="1"/>
    <col min="9992" max="9992" width="14.42578125" style="3" customWidth="1"/>
    <col min="9993" max="9993" width="3.7109375" style="3" customWidth="1"/>
    <col min="9994" max="10241" width="9.140625" style="3"/>
    <col min="10242" max="10242" width="17.28515625" style="3" customWidth="1"/>
    <col min="10243" max="10243" width="5.140625" style="3" customWidth="1"/>
    <col min="10244" max="10244" width="13.140625" style="3" customWidth="1"/>
    <col min="10245" max="10245" width="8" style="3" customWidth="1"/>
    <col min="10246" max="10246" width="17.28515625" style="3" customWidth="1"/>
    <col min="10247" max="10247" width="6.85546875" style="3" customWidth="1"/>
    <col min="10248" max="10248" width="14.42578125" style="3" customWidth="1"/>
    <col min="10249" max="10249" width="3.7109375" style="3" customWidth="1"/>
    <col min="10250" max="10497" width="9.140625" style="3"/>
    <col min="10498" max="10498" width="17.28515625" style="3" customWidth="1"/>
    <col min="10499" max="10499" width="5.140625" style="3" customWidth="1"/>
    <col min="10500" max="10500" width="13.140625" style="3" customWidth="1"/>
    <col min="10501" max="10501" width="8" style="3" customWidth="1"/>
    <col min="10502" max="10502" width="17.28515625" style="3" customWidth="1"/>
    <col min="10503" max="10503" width="6.85546875" style="3" customWidth="1"/>
    <col min="10504" max="10504" width="14.42578125" style="3" customWidth="1"/>
    <col min="10505" max="10505" width="3.7109375" style="3" customWidth="1"/>
    <col min="10506" max="10753" width="9.140625" style="3"/>
    <col min="10754" max="10754" width="17.28515625" style="3" customWidth="1"/>
    <col min="10755" max="10755" width="5.140625" style="3" customWidth="1"/>
    <col min="10756" max="10756" width="13.140625" style="3" customWidth="1"/>
    <col min="10757" max="10757" width="8" style="3" customWidth="1"/>
    <col min="10758" max="10758" width="17.28515625" style="3" customWidth="1"/>
    <col min="10759" max="10759" width="6.85546875" style="3" customWidth="1"/>
    <col min="10760" max="10760" width="14.42578125" style="3" customWidth="1"/>
    <col min="10761" max="10761" width="3.7109375" style="3" customWidth="1"/>
    <col min="10762" max="11009" width="9.140625" style="3"/>
    <col min="11010" max="11010" width="17.28515625" style="3" customWidth="1"/>
    <col min="11011" max="11011" width="5.140625" style="3" customWidth="1"/>
    <col min="11012" max="11012" width="13.140625" style="3" customWidth="1"/>
    <col min="11013" max="11013" width="8" style="3" customWidth="1"/>
    <col min="11014" max="11014" width="17.28515625" style="3" customWidth="1"/>
    <col min="11015" max="11015" width="6.85546875" style="3" customWidth="1"/>
    <col min="11016" max="11016" width="14.42578125" style="3" customWidth="1"/>
    <col min="11017" max="11017" width="3.7109375" style="3" customWidth="1"/>
    <col min="11018" max="11265" width="9.140625" style="3"/>
    <col min="11266" max="11266" width="17.28515625" style="3" customWidth="1"/>
    <col min="11267" max="11267" width="5.140625" style="3" customWidth="1"/>
    <col min="11268" max="11268" width="13.140625" style="3" customWidth="1"/>
    <col min="11269" max="11269" width="8" style="3" customWidth="1"/>
    <col min="11270" max="11270" width="17.28515625" style="3" customWidth="1"/>
    <col min="11271" max="11271" width="6.85546875" style="3" customWidth="1"/>
    <col min="11272" max="11272" width="14.42578125" style="3" customWidth="1"/>
    <col min="11273" max="11273" width="3.7109375" style="3" customWidth="1"/>
    <col min="11274" max="11521" width="9.140625" style="3"/>
    <col min="11522" max="11522" width="17.28515625" style="3" customWidth="1"/>
    <col min="11523" max="11523" width="5.140625" style="3" customWidth="1"/>
    <col min="11524" max="11524" width="13.140625" style="3" customWidth="1"/>
    <col min="11525" max="11525" width="8" style="3" customWidth="1"/>
    <col min="11526" max="11526" width="17.28515625" style="3" customWidth="1"/>
    <col min="11527" max="11527" width="6.85546875" style="3" customWidth="1"/>
    <col min="11528" max="11528" width="14.42578125" style="3" customWidth="1"/>
    <col min="11529" max="11529" width="3.7109375" style="3" customWidth="1"/>
    <col min="11530" max="11777" width="9.140625" style="3"/>
    <col min="11778" max="11778" width="17.28515625" style="3" customWidth="1"/>
    <col min="11779" max="11779" width="5.140625" style="3" customWidth="1"/>
    <col min="11780" max="11780" width="13.140625" style="3" customWidth="1"/>
    <col min="11781" max="11781" width="8" style="3" customWidth="1"/>
    <col min="11782" max="11782" width="17.28515625" style="3" customWidth="1"/>
    <col min="11783" max="11783" width="6.85546875" style="3" customWidth="1"/>
    <col min="11784" max="11784" width="14.42578125" style="3" customWidth="1"/>
    <col min="11785" max="11785" width="3.7109375" style="3" customWidth="1"/>
    <col min="11786" max="12033" width="9.140625" style="3"/>
    <col min="12034" max="12034" width="17.28515625" style="3" customWidth="1"/>
    <col min="12035" max="12035" width="5.140625" style="3" customWidth="1"/>
    <col min="12036" max="12036" width="13.140625" style="3" customWidth="1"/>
    <col min="12037" max="12037" width="8" style="3" customWidth="1"/>
    <col min="12038" max="12038" width="17.28515625" style="3" customWidth="1"/>
    <col min="12039" max="12039" width="6.85546875" style="3" customWidth="1"/>
    <col min="12040" max="12040" width="14.42578125" style="3" customWidth="1"/>
    <col min="12041" max="12041" width="3.7109375" style="3" customWidth="1"/>
    <col min="12042" max="12289" width="9.140625" style="3"/>
    <col min="12290" max="12290" width="17.28515625" style="3" customWidth="1"/>
    <col min="12291" max="12291" width="5.140625" style="3" customWidth="1"/>
    <col min="12292" max="12292" width="13.140625" style="3" customWidth="1"/>
    <col min="12293" max="12293" width="8" style="3" customWidth="1"/>
    <col min="12294" max="12294" width="17.28515625" style="3" customWidth="1"/>
    <col min="12295" max="12295" width="6.85546875" style="3" customWidth="1"/>
    <col min="12296" max="12296" width="14.42578125" style="3" customWidth="1"/>
    <col min="12297" max="12297" width="3.7109375" style="3" customWidth="1"/>
    <col min="12298" max="12545" width="9.140625" style="3"/>
    <col min="12546" max="12546" width="17.28515625" style="3" customWidth="1"/>
    <col min="12547" max="12547" width="5.140625" style="3" customWidth="1"/>
    <col min="12548" max="12548" width="13.140625" style="3" customWidth="1"/>
    <col min="12549" max="12549" width="8" style="3" customWidth="1"/>
    <col min="12550" max="12550" width="17.28515625" style="3" customWidth="1"/>
    <col min="12551" max="12551" width="6.85546875" style="3" customWidth="1"/>
    <col min="12552" max="12552" width="14.42578125" style="3" customWidth="1"/>
    <col min="12553" max="12553" width="3.7109375" style="3" customWidth="1"/>
    <col min="12554" max="12801" width="9.140625" style="3"/>
    <col min="12802" max="12802" width="17.28515625" style="3" customWidth="1"/>
    <col min="12803" max="12803" width="5.140625" style="3" customWidth="1"/>
    <col min="12804" max="12804" width="13.140625" style="3" customWidth="1"/>
    <col min="12805" max="12805" width="8" style="3" customWidth="1"/>
    <col min="12806" max="12806" width="17.28515625" style="3" customWidth="1"/>
    <col min="12807" max="12807" width="6.85546875" style="3" customWidth="1"/>
    <col min="12808" max="12808" width="14.42578125" style="3" customWidth="1"/>
    <col min="12809" max="12809" width="3.7109375" style="3" customWidth="1"/>
    <col min="12810" max="13057" width="9.140625" style="3"/>
    <col min="13058" max="13058" width="17.28515625" style="3" customWidth="1"/>
    <col min="13059" max="13059" width="5.140625" style="3" customWidth="1"/>
    <col min="13060" max="13060" width="13.140625" style="3" customWidth="1"/>
    <col min="13061" max="13061" width="8" style="3" customWidth="1"/>
    <col min="13062" max="13062" width="17.28515625" style="3" customWidth="1"/>
    <col min="13063" max="13063" width="6.85546875" style="3" customWidth="1"/>
    <col min="13064" max="13064" width="14.42578125" style="3" customWidth="1"/>
    <col min="13065" max="13065" width="3.7109375" style="3" customWidth="1"/>
    <col min="13066" max="13313" width="9.140625" style="3"/>
    <col min="13314" max="13314" width="17.28515625" style="3" customWidth="1"/>
    <col min="13315" max="13315" width="5.140625" style="3" customWidth="1"/>
    <col min="13316" max="13316" width="13.140625" style="3" customWidth="1"/>
    <col min="13317" max="13317" width="8" style="3" customWidth="1"/>
    <col min="13318" max="13318" width="17.28515625" style="3" customWidth="1"/>
    <col min="13319" max="13319" width="6.85546875" style="3" customWidth="1"/>
    <col min="13320" max="13320" width="14.42578125" style="3" customWidth="1"/>
    <col min="13321" max="13321" width="3.7109375" style="3" customWidth="1"/>
    <col min="13322" max="13569" width="9.140625" style="3"/>
    <col min="13570" max="13570" width="17.28515625" style="3" customWidth="1"/>
    <col min="13571" max="13571" width="5.140625" style="3" customWidth="1"/>
    <col min="13572" max="13572" width="13.140625" style="3" customWidth="1"/>
    <col min="13573" max="13573" width="8" style="3" customWidth="1"/>
    <col min="13574" max="13574" width="17.28515625" style="3" customWidth="1"/>
    <col min="13575" max="13575" width="6.85546875" style="3" customWidth="1"/>
    <col min="13576" max="13576" width="14.42578125" style="3" customWidth="1"/>
    <col min="13577" max="13577" width="3.7109375" style="3" customWidth="1"/>
    <col min="13578" max="13825" width="9.140625" style="3"/>
    <col min="13826" max="13826" width="17.28515625" style="3" customWidth="1"/>
    <col min="13827" max="13827" width="5.140625" style="3" customWidth="1"/>
    <col min="13828" max="13828" width="13.140625" style="3" customWidth="1"/>
    <col min="13829" max="13829" width="8" style="3" customWidth="1"/>
    <col min="13830" max="13830" width="17.28515625" style="3" customWidth="1"/>
    <col min="13831" max="13831" width="6.85546875" style="3" customWidth="1"/>
    <col min="13832" max="13832" width="14.42578125" style="3" customWidth="1"/>
    <col min="13833" max="13833" width="3.7109375" style="3" customWidth="1"/>
    <col min="13834" max="14081" width="9.140625" style="3"/>
    <col min="14082" max="14082" width="17.28515625" style="3" customWidth="1"/>
    <col min="14083" max="14083" width="5.140625" style="3" customWidth="1"/>
    <col min="14084" max="14084" width="13.140625" style="3" customWidth="1"/>
    <col min="14085" max="14085" width="8" style="3" customWidth="1"/>
    <col min="14086" max="14086" width="17.28515625" style="3" customWidth="1"/>
    <col min="14087" max="14087" width="6.85546875" style="3" customWidth="1"/>
    <col min="14088" max="14088" width="14.42578125" style="3" customWidth="1"/>
    <col min="14089" max="14089" width="3.7109375" style="3" customWidth="1"/>
    <col min="14090" max="14337" width="9.140625" style="3"/>
    <col min="14338" max="14338" width="17.28515625" style="3" customWidth="1"/>
    <col min="14339" max="14339" width="5.140625" style="3" customWidth="1"/>
    <col min="14340" max="14340" width="13.140625" style="3" customWidth="1"/>
    <col min="14341" max="14341" width="8" style="3" customWidth="1"/>
    <col min="14342" max="14342" width="17.28515625" style="3" customWidth="1"/>
    <col min="14343" max="14343" width="6.85546875" style="3" customWidth="1"/>
    <col min="14344" max="14344" width="14.42578125" style="3" customWidth="1"/>
    <col min="14345" max="14345" width="3.7109375" style="3" customWidth="1"/>
    <col min="14346" max="14593" width="9.140625" style="3"/>
    <col min="14594" max="14594" width="17.28515625" style="3" customWidth="1"/>
    <col min="14595" max="14595" width="5.140625" style="3" customWidth="1"/>
    <col min="14596" max="14596" width="13.140625" style="3" customWidth="1"/>
    <col min="14597" max="14597" width="8" style="3" customWidth="1"/>
    <col min="14598" max="14598" width="17.28515625" style="3" customWidth="1"/>
    <col min="14599" max="14599" width="6.85546875" style="3" customWidth="1"/>
    <col min="14600" max="14600" width="14.42578125" style="3" customWidth="1"/>
    <col min="14601" max="14601" width="3.7109375" style="3" customWidth="1"/>
    <col min="14602" max="14849" width="9.140625" style="3"/>
    <col min="14850" max="14850" width="17.28515625" style="3" customWidth="1"/>
    <col min="14851" max="14851" width="5.140625" style="3" customWidth="1"/>
    <col min="14852" max="14852" width="13.140625" style="3" customWidth="1"/>
    <col min="14853" max="14853" width="8" style="3" customWidth="1"/>
    <col min="14854" max="14854" width="17.28515625" style="3" customWidth="1"/>
    <col min="14855" max="14855" width="6.85546875" style="3" customWidth="1"/>
    <col min="14856" max="14856" width="14.42578125" style="3" customWidth="1"/>
    <col min="14857" max="14857" width="3.7109375" style="3" customWidth="1"/>
    <col min="14858" max="15105" width="9.140625" style="3"/>
    <col min="15106" max="15106" width="17.28515625" style="3" customWidth="1"/>
    <col min="15107" max="15107" width="5.140625" style="3" customWidth="1"/>
    <col min="15108" max="15108" width="13.140625" style="3" customWidth="1"/>
    <col min="15109" max="15109" width="8" style="3" customWidth="1"/>
    <col min="15110" max="15110" width="17.28515625" style="3" customWidth="1"/>
    <col min="15111" max="15111" width="6.85546875" style="3" customWidth="1"/>
    <col min="15112" max="15112" width="14.42578125" style="3" customWidth="1"/>
    <col min="15113" max="15113" width="3.7109375" style="3" customWidth="1"/>
    <col min="15114" max="15361" width="9.140625" style="3"/>
    <col min="15362" max="15362" width="17.28515625" style="3" customWidth="1"/>
    <col min="15363" max="15363" width="5.140625" style="3" customWidth="1"/>
    <col min="15364" max="15364" width="13.140625" style="3" customWidth="1"/>
    <col min="15365" max="15365" width="8" style="3" customWidth="1"/>
    <col min="15366" max="15366" width="17.28515625" style="3" customWidth="1"/>
    <col min="15367" max="15367" width="6.85546875" style="3" customWidth="1"/>
    <col min="15368" max="15368" width="14.42578125" style="3" customWidth="1"/>
    <col min="15369" max="15369" width="3.7109375" style="3" customWidth="1"/>
    <col min="15370" max="15617" width="9.140625" style="3"/>
    <col min="15618" max="15618" width="17.28515625" style="3" customWidth="1"/>
    <col min="15619" max="15619" width="5.140625" style="3" customWidth="1"/>
    <col min="15620" max="15620" width="13.140625" style="3" customWidth="1"/>
    <col min="15621" max="15621" width="8" style="3" customWidth="1"/>
    <col min="15622" max="15622" width="17.28515625" style="3" customWidth="1"/>
    <col min="15623" max="15623" width="6.85546875" style="3" customWidth="1"/>
    <col min="15624" max="15624" width="14.42578125" style="3" customWidth="1"/>
    <col min="15625" max="15625" width="3.7109375" style="3" customWidth="1"/>
    <col min="15626" max="15873" width="9.140625" style="3"/>
    <col min="15874" max="15874" width="17.28515625" style="3" customWidth="1"/>
    <col min="15875" max="15875" width="5.140625" style="3" customWidth="1"/>
    <col min="15876" max="15876" width="13.140625" style="3" customWidth="1"/>
    <col min="15877" max="15877" width="8" style="3" customWidth="1"/>
    <col min="15878" max="15878" width="17.28515625" style="3" customWidth="1"/>
    <col min="15879" max="15879" width="6.85546875" style="3" customWidth="1"/>
    <col min="15880" max="15880" width="14.42578125" style="3" customWidth="1"/>
    <col min="15881" max="15881" width="3.7109375" style="3" customWidth="1"/>
    <col min="15882" max="16129" width="9.140625" style="3"/>
    <col min="16130" max="16130" width="17.28515625" style="3" customWidth="1"/>
    <col min="16131" max="16131" width="5.140625" style="3" customWidth="1"/>
    <col min="16132" max="16132" width="13.140625" style="3" customWidth="1"/>
    <col min="16133" max="16133" width="8" style="3" customWidth="1"/>
    <col min="16134" max="16134" width="17.28515625" style="3" customWidth="1"/>
    <col min="16135" max="16135" width="6.85546875" style="3" customWidth="1"/>
    <col min="16136" max="16136" width="14.42578125" style="3" customWidth="1"/>
    <col min="16137" max="16137" width="3.7109375" style="3" customWidth="1"/>
    <col min="16138" max="16384" width="9.140625" style="3"/>
  </cols>
  <sheetData>
    <row r="1" spans="2:8" s="17" customFormat="1" x14ac:dyDescent="0.25">
      <c r="B1" s="679" t="s">
        <v>248</v>
      </c>
      <c r="C1" s="679"/>
      <c r="D1" s="679"/>
      <c r="E1" s="679"/>
      <c r="F1" s="679"/>
      <c r="G1" s="679"/>
      <c r="H1" s="679"/>
    </row>
    <row r="2" spans="2:8" x14ac:dyDescent="0.25">
      <c r="B2" s="677" t="s">
        <v>249</v>
      </c>
      <c r="C2" s="677"/>
      <c r="D2" s="677"/>
      <c r="E2" s="677"/>
      <c r="F2" s="677"/>
      <c r="G2" s="677"/>
      <c r="H2" s="677"/>
    </row>
    <row r="3" spans="2:8" x14ac:dyDescent="0.25">
      <c r="B3" s="677"/>
      <c r="C3" s="677"/>
      <c r="D3" s="677"/>
      <c r="E3" s="677"/>
      <c r="F3" s="677"/>
      <c r="G3" s="677"/>
      <c r="H3" s="677"/>
    </row>
    <row r="5" spans="2:8" x14ac:dyDescent="0.25">
      <c r="B5" s="1" t="s">
        <v>250</v>
      </c>
      <c r="C5" s="2"/>
      <c r="D5" s="2"/>
      <c r="F5" s="1" t="s">
        <v>251</v>
      </c>
      <c r="G5" s="2"/>
      <c r="H5" s="2"/>
    </row>
    <row r="6" spans="2:8" x14ac:dyDescent="0.25">
      <c r="F6" s="4"/>
    </row>
    <row r="7" spans="2:8" x14ac:dyDescent="0.25">
      <c r="B7" s="5" t="s">
        <v>252</v>
      </c>
      <c r="C7" s="6"/>
      <c r="D7" s="6"/>
      <c r="F7" s="1" t="s">
        <v>252</v>
      </c>
      <c r="G7" s="6"/>
      <c r="H7" s="6"/>
    </row>
    <row r="8" spans="2:8" x14ac:dyDescent="0.25">
      <c r="B8" s="7" t="s">
        <v>253</v>
      </c>
      <c r="C8" s="8"/>
      <c r="D8" s="23" t="e">
        <f>#REF!</f>
        <v>#REF!</v>
      </c>
      <c r="F8" s="7" t="s">
        <v>253</v>
      </c>
      <c r="G8" s="8"/>
      <c r="H8" s="23" t="e">
        <f>#REF!</f>
        <v>#REF!</v>
      </c>
    </row>
    <row r="9" spans="2:8" x14ac:dyDescent="0.25">
      <c r="B9" s="9" t="s">
        <v>254</v>
      </c>
      <c r="D9" s="25"/>
      <c r="F9" s="9" t="s">
        <v>254</v>
      </c>
      <c r="H9" s="25"/>
    </row>
    <row r="10" spans="2:8" x14ac:dyDescent="0.25">
      <c r="B10" s="10" t="s">
        <v>255</v>
      </c>
      <c r="C10" s="11"/>
      <c r="D10" s="26"/>
      <c r="F10" s="10" t="s">
        <v>255</v>
      </c>
      <c r="G10" s="11"/>
      <c r="H10" s="26"/>
    </row>
    <row r="11" spans="2:8" x14ac:dyDescent="0.25">
      <c r="B11" s="7"/>
      <c r="C11" s="8"/>
      <c r="D11" s="12"/>
      <c r="F11" s="7"/>
      <c r="G11" s="8"/>
      <c r="H11" s="12"/>
    </row>
    <row r="12" spans="2:8" x14ac:dyDescent="0.25">
      <c r="B12" s="13" t="s">
        <v>256</v>
      </c>
      <c r="C12" s="14"/>
      <c r="D12" s="24" t="e">
        <f>SUM(D8:D11)</f>
        <v>#REF!</v>
      </c>
      <c r="F12" s="13" t="s">
        <v>256</v>
      </c>
      <c r="G12" s="14"/>
      <c r="H12" s="24" t="e">
        <f>SUM(H8:H11)</f>
        <v>#REF!</v>
      </c>
    </row>
    <row r="14" spans="2:8" x14ac:dyDescent="0.25">
      <c r="B14" s="5" t="s">
        <v>257</v>
      </c>
      <c r="C14" s="6"/>
      <c r="D14" s="6"/>
      <c r="F14" s="5" t="s">
        <v>257</v>
      </c>
      <c r="G14" s="6"/>
      <c r="H14" s="6"/>
    </row>
    <row r="15" spans="2:8" x14ac:dyDescent="0.25">
      <c r="B15" s="15"/>
      <c r="C15" s="4"/>
      <c r="D15" s="22" t="e">
        <f>#REF!</f>
        <v>#REF!</v>
      </c>
      <c r="F15" s="15"/>
      <c r="G15" s="4"/>
      <c r="H15" s="23" t="e">
        <f>#REF!</f>
        <v>#REF!</v>
      </c>
    </row>
    <row r="16" spans="2:8" x14ac:dyDescent="0.25">
      <c r="B16" s="10"/>
      <c r="C16" s="11"/>
      <c r="D16" s="16"/>
      <c r="F16" s="10"/>
      <c r="G16" s="11"/>
      <c r="H16" s="16"/>
    </row>
    <row r="18" spans="2:17" x14ac:dyDescent="0.25">
      <c r="B18" s="5" t="s">
        <v>258</v>
      </c>
      <c r="C18" s="6"/>
      <c r="D18" s="6"/>
      <c r="F18" s="5" t="s">
        <v>258</v>
      </c>
      <c r="G18" s="6"/>
      <c r="H18" s="6"/>
    </row>
    <row r="19" spans="2:17" x14ac:dyDescent="0.25">
      <c r="B19" s="15"/>
      <c r="C19" s="4"/>
      <c r="D19" s="22" t="e">
        <f>#REF!</f>
        <v>#REF!</v>
      </c>
      <c r="F19" s="15"/>
      <c r="G19" s="4"/>
      <c r="H19" s="23" t="e">
        <f>#REF!</f>
        <v>#REF!</v>
      </c>
    </row>
    <row r="20" spans="2:17" x14ac:dyDescent="0.25">
      <c r="B20" s="10"/>
      <c r="C20" s="11"/>
      <c r="D20" s="16"/>
      <c r="F20" s="10"/>
      <c r="G20" s="11"/>
      <c r="H20" s="16"/>
    </row>
    <row r="22" spans="2:17" x14ac:dyDescent="0.25">
      <c r="B22" s="5" t="s">
        <v>259</v>
      </c>
      <c r="C22" s="6"/>
      <c r="D22" s="6"/>
      <c r="F22" s="5" t="s">
        <v>260</v>
      </c>
      <c r="G22" s="6"/>
      <c r="H22" s="6"/>
    </row>
    <row r="23" spans="2:17" x14ac:dyDescent="0.25">
      <c r="B23" s="15"/>
      <c r="C23" s="4"/>
      <c r="D23" s="23" t="e">
        <f>SUM(D12:D19)</f>
        <v>#REF!</v>
      </c>
      <c r="F23" s="7"/>
      <c r="G23" s="4"/>
      <c r="H23" s="23" t="e">
        <f>SUM(H12:H19)</f>
        <v>#REF!</v>
      </c>
    </row>
    <row r="24" spans="2:17" x14ac:dyDescent="0.25">
      <c r="B24" s="10"/>
      <c r="C24" s="11"/>
      <c r="D24" s="16"/>
      <c r="F24" s="10"/>
      <c r="G24" s="11"/>
      <c r="H24" s="16"/>
    </row>
    <row r="26" spans="2:17" x14ac:dyDescent="0.25">
      <c r="B26" s="32" t="s">
        <v>252</v>
      </c>
      <c r="C26" s="676" t="s">
        <v>261</v>
      </c>
      <c r="D26" s="676"/>
      <c r="E26" s="5"/>
      <c r="F26" s="32" t="s">
        <v>262</v>
      </c>
      <c r="G26" s="676" t="s">
        <v>263</v>
      </c>
      <c r="H26" s="676"/>
      <c r="J26" s="675" t="s">
        <v>256</v>
      </c>
      <c r="K26" s="675"/>
    </row>
    <row r="27" spans="2:17" x14ac:dyDescent="0.25">
      <c r="B27" s="18" t="s">
        <v>253</v>
      </c>
      <c r="C27" s="687" t="e">
        <f>#REF!</f>
        <v>#REF!</v>
      </c>
      <c r="D27" s="688"/>
      <c r="E27" s="18"/>
      <c r="F27" s="21" t="e">
        <f>#REF!</f>
        <v>#REF!</v>
      </c>
      <c r="G27" s="683" t="e">
        <f>H8</f>
        <v>#REF!</v>
      </c>
      <c r="H27" s="674"/>
      <c r="J27" s="678" t="e">
        <f>C27+F27+G27</f>
        <v>#REF!</v>
      </c>
      <c r="K27" s="678"/>
      <c r="L27" s="28"/>
      <c r="M27" s="28"/>
      <c r="N27" s="28"/>
      <c r="O27" s="28"/>
      <c r="P27" s="28"/>
      <c r="Q27" s="28"/>
    </row>
    <row r="28" spans="2:17" x14ac:dyDescent="0.25">
      <c r="B28" s="18" t="s">
        <v>254</v>
      </c>
      <c r="C28" s="680" t="s">
        <v>264</v>
      </c>
      <c r="D28" s="674"/>
      <c r="E28" s="18"/>
      <c r="F28" s="18" t="s">
        <v>264</v>
      </c>
      <c r="G28" s="680" t="s">
        <v>264</v>
      </c>
      <c r="H28" s="674"/>
      <c r="J28" s="680" t="s">
        <v>264</v>
      </c>
      <c r="K28" s="674"/>
    </row>
    <row r="29" spans="2:17" x14ac:dyDescent="0.25">
      <c r="B29" s="18" t="s">
        <v>255</v>
      </c>
      <c r="C29" s="680" t="s">
        <v>264</v>
      </c>
      <c r="D29" s="674"/>
      <c r="E29" s="18"/>
      <c r="F29" s="18" t="s">
        <v>264</v>
      </c>
      <c r="G29" s="680" t="s">
        <v>264</v>
      </c>
      <c r="H29" s="674"/>
      <c r="J29" s="680" t="s">
        <v>264</v>
      </c>
      <c r="K29" s="674"/>
    </row>
    <row r="30" spans="2:17" x14ac:dyDescent="0.25">
      <c r="B30" s="684"/>
      <c r="C30" s="685"/>
      <c r="D30" s="685"/>
      <c r="E30" s="685"/>
      <c r="F30" s="685"/>
      <c r="G30" s="685"/>
      <c r="H30" s="686"/>
    </row>
    <row r="31" spans="2:17" x14ac:dyDescent="0.25">
      <c r="B31" s="19" t="s">
        <v>265</v>
      </c>
      <c r="C31" s="681" t="e">
        <f>#REF!</f>
        <v>#REF!</v>
      </c>
      <c r="D31" s="682"/>
      <c r="E31" s="18"/>
      <c r="F31" s="27" t="e">
        <f>#REF!</f>
        <v>#REF!</v>
      </c>
      <c r="G31" s="681" t="e">
        <f>#REF!</f>
        <v>#REF!</v>
      </c>
      <c r="H31" s="682"/>
      <c r="J31" s="673" t="e">
        <f>SUM(C31:H31)</f>
        <v>#REF!</v>
      </c>
      <c r="K31" s="674"/>
    </row>
    <row r="32" spans="2:17" x14ac:dyDescent="0.25">
      <c r="B32" s="684"/>
      <c r="C32" s="685"/>
      <c r="D32" s="685"/>
      <c r="E32" s="685"/>
      <c r="F32" s="685"/>
      <c r="G32" s="685"/>
      <c r="H32" s="686"/>
    </row>
    <row r="33" spans="2:11" ht="30" x14ac:dyDescent="0.25">
      <c r="B33" s="20" t="s">
        <v>258</v>
      </c>
      <c r="C33" s="681" t="e">
        <f>#REF!</f>
        <v>#REF!</v>
      </c>
      <c r="D33" s="682"/>
      <c r="E33" s="18"/>
      <c r="F33" s="27" t="e">
        <f>#REF!</f>
        <v>#REF!</v>
      </c>
      <c r="G33" s="681" t="e">
        <f>#REF!</f>
        <v>#REF!</v>
      </c>
      <c r="H33" s="682"/>
      <c r="J33" s="673" t="e">
        <f>SUM(C33:H33)</f>
        <v>#REF!</v>
      </c>
      <c r="K33" s="674"/>
    </row>
  </sheetData>
  <mergeCells count="22">
    <mergeCell ref="B1:H1"/>
    <mergeCell ref="J28:K28"/>
    <mergeCell ref="J29:K29"/>
    <mergeCell ref="J31:K31"/>
    <mergeCell ref="C33:D33"/>
    <mergeCell ref="G27:H27"/>
    <mergeCell ref="G28:H28"/>
    <mergeCell ref="G29:H29"/>
    <mergeCell ref="G31:H31"/>
    <mergeCell ref="G33:H33"/>
    <mergeCell ref="B32:H32"/>
    <mergeCell ref="B30:H30"/>
    <mergeCell ref="C27:D27"/>
    <mergeCell ref="C28:D28"/>
    <mergeCell ref="C29:D29"/>
    <mergeCell ref="C31:D31"/>
    <mergeCell ref="J33:K33"/>
    <mergeCell ref="J26:K26"/>
    <mergeCell ref="G26:H26"/>
    <mergeCell ref="C26:D26"/>
    <mergeCell ref="B2:H3"/>
    <mergeCell ref="J27:K27"/>
  </mergeCells>
  <pageMargins left="0.25" right="0.25" top="0.75" bottom="0.75" header="0.3" footer="0.3"/>
  <pageSetup paperSize="9" scale="89" orientation="portrait" r:id="rId1"/>
  <headerFooter>
    <oddHeader>&amp;C&amp;"-,Bold"Freedom of Information Act applies.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B2207FB426B44B952EF94837B0B967" ma:contentTypeVersion="14" ma:contentTypeDescription="Create a new document." ma:contentTypeScope="" ma:versionID="a4ed39180ca7c120bafeb7920f2606ca">
  <xsd:schema xmlns:xsd="http://www.w3.org/2001/XMLSchema" xmlns:xs="http://www.w3.org/2001/XMLSchema" xmlns:p="http://schemas.microsoft.com/office/2006/metadata/properties" xmlns:ns3="6bcc8fa8-a5b7-4801-87a4-c6d7bd48cc5a" xmlns:ns4="4978fe81-e57c-4c34-9a8b-0f0fdb7bc447" targetNamespace="http://schemas.microsoft.com/office/2006/metadata/properties" ma:root="true" ma:fieldsID="ca49bae8cd7910309be43e8b0544ec14" ns3:_="" ns4:_="">
    <xsd:import namespace="6bcc8fa8-a5b7-4801-87a4-c6d7bd48cc5a"/>
    <xsd:import namespace="4978fe81-e57c-4c34-9a8b-0f0fdb7bc44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AutoKeyPoints" minOccurs="0"/>
                <xsd:element ref="ns4:MediaServiceKeyPoints" minOccurs="0"/>
                <xsd:element ref="ns4:MediaServiceGenerationTime" minOccurs="0"/>
                <xsd:element ref="ns4:MediaServiceEventHashCode" minOccurs="0"/>
                <xsd:element ref="ns4:MediaServiceOCR" minOccurs="0"/>
                <xsd:element ref="ns4:MediaLengthInSecond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c8fa8-a5b7-4801-87a4-c6d7bd48cc5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78fe81-e57c-4c34-9a8b-0f0fdb7bc44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bcc8fa8-a5b7-4801-87a4-c6d7bd48cc5a">
      <UserInfo>
        <DisplayName>Geoghegan, Marie</DisplayName>
        <AccountId>42</AccountId>
        <AccountType/>
      </UserInfo>
    </SharedWithUsers>
  </documentManagement>
</p:properties>
</file>

<file path=customXml/itemProps1.xml><?xml version="1.0" encoding="utf-8"?>
<ds:datastoreItem xmlns:ds="http://schemas.openxmlformats.org/officeDocument/2006/customXml" ds:itemID="{9B3B0C28-FA96-421A-85F2-D6DC190086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c8fa8-a5b7-4801-87a4-c6d7bd48cc5a"/>
    <ds:schemaRef ds:uri="4978fe81-e57c-4c34-9a8b-0f0fdb7bc4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82E487-473E-4B17-A95F-11A2E4CF36CC}">
  <ds:schemaRefs>
    <ds:schemaRef ds:uri="http://schemas.microsoft.com/sharepoint/v3/contenttype/forms"/>
  </ds:schemaRefs>
</ds:datastoreItem>
</file>

<file path=customXml/itemProps3.xml><?xml version="1.0" encoding="utf-8"?>
<ds:datastoreItem xmlns:ds="http://schemas.openxmlformats.org/officeDocument/2006/customXml" ds:itemID="{CD4AA84E-0F7E-4224-9219-2D5620269A3B}">
  <ds:schemaRefs>
    <ds:schemaRef ds:uri="http://schemas.microsoft.com/office/2006/metadata/properties"/>
    <ds:schemaRef ds:uri="http://schemas.microsoft.com/office/infopath/2007/PartnerControls"/>
    <ds:schemaRef ds:uri="6bcc8fa8-a5b7-4801-87a4-c6d7bd48cc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Instructions</vt:lpstr>
      <vt:lpstr>Checklist</vt:lpstr>
      <vt:lpstr>Claim Requirements</vt:lpstr>
      <vt:lpstr>Salaries</vt:lpstr>
      <vt:lpstr>Travel</vt:lpstr>
      <vt:lpstr>Trade Fair</vt:lpstr>
      <vt:lpstr>Promotional</vt:lpstr>
      <vt:lpstr>Training</vt:lpstr>
      <vt:lpstr>Rent</vt:lpstr>
      <vt:lpstr>Progress Report</vt:lpstr>
      <vt:lpstr>Declaration of Compliance</vt:lpstr>
      <vt:lpstr>ERDF</vt:lpstr>
      <vt:lpstr>Summary of Exp</vt:lpstr>
      <vt:lpstr>Please_select_from</vt:lpstr>
      <vt:lpstr>'Declaration of Compliance'!Print_Area</vt:lpstr>
      <vt:lpstr>Instructions!Print_Area</vt:lpstr>
      <vt:lpstr>'Summary of Exp'!Print_Area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REDF Claim &amp; Director Statement</dc:title>
  <dc:subject/>
  <dc:creator>Ruairí</dc:creator>
  <cp:keywords/>
  <dc:description/>
  <cp:lastModifiedBy>Stirret, Nadine</cp:lastModifiedBy>
  <cp:revision/>
  <dcterms:created xsi:type="dcterms:W3CDTF">2020-07-22T09:43:28Z</dcterms:created>
  <dcterms:modified xsi:type="dcterms:W3CDTF">2026-10-15T12:26:33Z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0x010100FBB2207FB426B44B952EF94837B0B967</vt:lpwstr>
  </property>
  <property fmtid="{D5CDD505-2E9C-101B-9397-08002B2CF9AE}" pid="3" name="_AdHocReviewCycleID">
    <vt:i4>-1704653333</vt:i4>
  </property>
  <property fmtid="{D5CDD505-2E9C-101B-9397-08002B2CF9AE}" pid="4" name="_NewReviewCycle">
    <vt:lpwstr/>
  </property>
  <property fmtid="{D5CDD505-2E9C-101B-9397-08002B2CF9AE}" pid="5" name="_EmailSubject">
    <vt:lpwstr>Latest files with new salary calculations.</vt:lpwstr>
  </property>
  <property fmtid="{D5CDD505-2E9C-101B-9397-08002B2CF9AE}" pid="6" name="_AuthorEmail">
    <vt:lpwstr>Donal.Behal@enterprise-ireland.com</vt:lpwstr>
  </property>
  <property fmtid="{D5CDD505-2E9C-101B-9397-08002B2CF9AE}" pid="7" name="_AuthorEmailDisplayName">
    <vt:lpwstr>Behal, Donal</vt:lpwstr>
  </property>
  <property fmtid="{D5CDD505-2E9C-101B-9397-08002B2CF9AE}" pid="8" name="_PreviousAdHocReviewCycleID">
    <vt:i4>698319442</vt:i4>
  </property>
</Properties>
</file>