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176_Grants_W\GPU CENTRAL\G.A.D. CLAIM FORMS\2025 updated forms\HPSU Feasibility\"/>
    </mc:Choice>
  </mc:AlternateContent>
  <xr:revisionPtr revIDLastSave="0" documentId="13_ncr:1_{3AF5AA00-8E5F-47A8-9FA2-2EA7718DDEA6}"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1" r:id="rId2"/>
    <sheet name="Claim Summary" sheetId="28" r:id="rId3"/>
    <sheet name="Salaries &amp; Overheads" sheetId="14" r:id="rId4"/>
    <sheet name="Travel &amp; Subsistence" sheetId="35" r:id="rId5"/>
    <sheet name="Trade Fair Costs" sheetId="34" r:id="rId6"/>
    <sheet name="Consultancy Fees" sheetId="33" r:id="rId7"/>
    <sheet name="Prototype Costs" sheetId="31" r:id="rId8"/>
    <sheet name="Business Accelerator Fees" sheetId="32" r:id="rId9"/>
    <sheet name="Director Statement " sheetId="23" r:id="rId10"/>
    <sheet name="Summary of Exp" sheetId="2" state="hidden" r:id="rId11"/>
  </sheets>
  <definedNames>
    <definedName name="_Hlk160557332" localSheetId="4">'Travel &amp; Subsistence'!$B$77</definedName>
    <definedName name="_Hlk55476101" localSheetId="1">'Checklist for Claim'!#REF!</definedName>
    <definedName name="_xlnm.Print_Area" localSheetId="8">'Business Accelerator Fees'!$B$4:$L$4</definedName>
    <definedName name="_xlnm.Print_Area" localSheetId="1">'Checklist for Claim'!$B$3:$E$36</definedName>
    <definedName name="_xlnm.Print_Area" localSheetId="6">'Consultancy Fees'!$B$4:$L$4</definedName>
    <definedName name="_xlnm.Print_Area" localSheetId="9">'Director Statement '!$B$4:$F$45</definedName>
    <definedName name="_xlnm.Print_Area" localSheetId="0">Instructions!$B$1:$R$35</definedName>
    <definedName name="_xlnm.Print_Area" localSheetId="7">'Prototype Costs'!$B$4:$L$4</definedName>
    <definedName name="_xlnm.Print_Area" localSheetId="3">'Salaries &amp; Overheads'!$B$4:$K$44</definedName>
    <definedName name="_xlnm.Print_Area" localSheetId="10">'Summary of Exp'!$A$1:$K$33</definedName>
    <definedName name="_xlnm.Print_Area" localSheetId="5">'Trade Fair Costs'!$B$4:$L$4</definedName>
    <definedName name="_xlnm.Print_Area" localSheetId="4">'Travel &amp; Subsistence'!$B$4:$T$71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2" i="32" l="1"/>
  <c r="P13" i="32"/>
  <c r="P14" i="32"/>
  <c r="P15" i="32"/>
  <c r="P16" i="32"/>
  <c r="P17" i="32"/>
  <c r="P18" i="32"/>
  <c r="P19" i="32"/>
  <c r="P20" i="32"/>
  <c r="P21" i="32"/>
  <c r="P22" i="32"/>
  <c r="P23" i="32"/>
  <c r="P24" i="32"/>
  <c r="P25" i="32"/>
  <c r="P26" i="32"/>
  <c r="P11" i="32"/>
  <c r="P21" i="33"/>
  <c r="P22" i="33"/>
  <c r="P23" i="33"/>
  <c r="P24" i="33"/>
  <c r="R24" i="33" s="1"/>
  <c r="T24" i="33" s="1"/>
  <c r="P25" i="33"/>
  <c r="P26" i="33"/>
  <c r="P27" i="33"/>
  <c r="P28" i="33"/>
  <c r="P29" i="33"/>
  <c r="P30" i="33"/>
  <c r="P31" i="33"/>
  <c r="P32" i="33"/>
  <c r="P33" i="33"/>
  <c r="P34" i="33"/>
  <c r="P35" i="33"/>
  <c r="P36" i="33"/>
  <c r="P37" i="33"/>
  <c r="R37" i="33" s="1"/>
  <c r="T37" i="33" s="1"/>
  <c r="P38" i="33"/>
  <c r="P39" i="33"/>
  <c r="P40" i="33"/>
  <c r="P41" i="33"/>
  <c r="P42" i="33"/>
  <c r="P43" i="33"/>
  <c r="P44" i="33"/>
  <c r="P45" i="33"/>
  <c r="P12" i="33"/>
  <c r="P13" i="33"/>
  <c r="P14" i="33"/>
  <c r="P15" i="33"/>
  <c r="P16" i="33"/>
  <c r="P17" i="33"/>
  <c r="P18" i="33"/>
  <c r="P19" i="33"/>
  <c r="R19" i="33" s="1"/>
  <c r="T19" i="33" s="1"/>
  <c r="P20" i="33"/>
  <c r="R21" i="33"/>
  <c r="T21" i="33" s="1"/>
  <c r="R22" i="33"/>
  <c r="T22" i="33" s="1"/>
  <c r="P11" i="33"/>
  <c r="Q110" i="35"/>
  <c r="Q111" i="35"/>
  <c r="Q112" i="35"/>
  <c r="Q113" i="35"/>
  <c r="Q114" i="35"/>
  <c r="Q115" i="35"/>
  <c r="Q116" i="35"/>
  <c r="Q117" i="35"/>
  <c r="Q118" i="35"/>
  <c r="Q119" i="35"/>
  <c r="Q120" i="35"/>
  <c r="Q121" i="35"/>
  <c r="Q122" i="35"/>
  <c r="Q123" i="35"/>
  <c r="Q124" i="35"/>
  <c r="Q125" i="35"/>
  <c r="Q126" i="35"/>
  <c r="O110" i="35"/>
  <c r="O111" i="35"/>
  <c r="O112" i="35"/>
  <c r="O113" i="35"/>
  <c r="O114" i="35"/>
  <c r="O115" i="35"/>
  <c r="O116" i="35"/>
  <c r="O117" i="35"/>
  <c r="O118" i="35"/>
  <c r="O119" i="35"/>
  <c r="O120" i="35"/>
  <c r="O121" i="35"/>
  <c r="O122" i="35"/>
  <c r="O123" i="35"/>
  <c r="O124" i="35"/>
  <c r="O125" i="35"/>
  <c r="O126" i="35"/>
  <c r="F110" i="35"/>
  <c r="F111" i="35"/>
  <c r="F112" i="35"/>
  <c r="F113" i="35"/>
  <c r="F114" i="35"/>
  <c r="F115" i="35"/>
  <c r="F116" i="35"/>
  <c r="F117" i="35"/>
  <c r="F118" i="35"/>
  <c r="Q86" i="35"/>
  <c r="Q94" i="35"/>
  <c r="O79" i="35"/>
  <c r="Q79" i="35" s="1"/>
  <c r="O80" i="35"/>
  <c r="Q80" i="35" s="1"/>
  <c r="O81" i="35"/>
  <c r="Q81" i="35" s="1"/>
  <c r="O82" i="35"/>
  <c r="Q82" i="35" s="1"/>
  <c r="O83" i="35"/>
  <c r="Q83" i="35" s="1"/>
  <c r="O84" i="35"/>
  <c r="Q84" i="35" s="1"/>
  <c r="O85" i="35"/>
  <c r="Q85" i="35" s="1"/>
  <c r="O86" i="35"/>
  <c r="O87" i="35"/>
  <c r="Q87" i="35" s="1"/>
  <c r="O88" i="35"/>
  <c r="Q88" i="35" s="1"/>
  <c r="O89" i="35"/>
  <c r="Q89" i="35" s="1"/>
  <c r="O90" i="35"/>
  <c r="Q90" i="35" s="1"/>
  <c r="O91" i="35"/>
  <c r="Q91" i="35" s="1"/>
  <c r="O92" i="35"/>
  <c r="Q92" i="35" s="1"/>
  <c r="O93" i="35"/>
  <c r="Q93" i="35" s="1"/>
  <c r="O94" i="35"/>
  <c r="O95" i="35"/>
  <c r="Q95" i="35" s="1"/>
  <c r="O96" i="35"/>
  <c r="Q96" i="35" s="1"/>
  <c r="N17" i="35"/>
  <c r="P17" i="35" s="1"/>
  <c r="N25" i="35"/>
  <c r="P25" i="35" s="1"/>
  <c r="N33" i="35"/>
  <c r="P33" i="35" s="1"/>
  <c r="N41" i="35"/>
  <c r="P41" i="35" s="1"/>
  <c r="N49" i="35"/>
  <c r="P49" i="35" s="1"/>
  <c r="M22" i="35"/>
  <c r="O22" i="35" s="1"/>
  <c r="M30" i="35"/>
  <c r="O30" i="35" s="1"/>
  <c r="M38" i="35"/>
  <c r="O38" i="35" s="1"/>
  <c r="M46" i="35"/>
  <c r="O46" i="35" s="1"/>
  <c r="Q46" i="35" s="1"/>
  <c r="I46" i="35" s="1"/>
  <c r="L51" i="35"/>
  <c r="N51" i="35" s="1"/>
  <c r="P51" i="35" s="1"/>
  <c r="L17" i="35"/>
  <c r="M17" i="35" s="1"/>
  <c r="O17" i="35" s="1"/>
  <c r="Q17" i="35" s="1"/>
  <c r="I17" i="35" s="1"/>
  <c r="L18" i="35"/>
  <c r="N18" i="35" s="1"/>
  <c r="P18" i="35" s="1"/>
  <c r="L19" i="35"/>
  <c r="N19" i="35" s="1"/>
  <c r="P19" i="35" s="1"/>
  <c r="L20" i="35"/>
  <c r="N20" i="35" s="1"/>
  <c r="P20" i="35" s="1"/>
  <c r="L21" i="35"/>
  <c r="N21" i="35" s="1"/>
  <c r="P21" i="35" s="1"/>
  <c r="L22" i="35"/>
  <c r="N22" i="35" s="1"/>
  <c r="P22" i="35" s="1"/>
  <c r="L23" i="35"/>
  <c r="M23" i="35" s="1"/>
  <c r="O23" i="35" s="1"/>
  <c r="L24" i="35"/>
  <c r="M24" i="35" s="1"/>
  <c r="O24" i="35" s="1"/>
  <c r="L25" i="35"/>
  <c r="M25" i="35" s="1"/>
  <c r="O25" i="35" s="1"/>
  <c r="Q25" i="35" s="1"/>
  <c r="I25" i="35" s="1"/>
  <c r="L26" i="35"/>
  <c r="N26" i="35" s="1"/>
  <c r="P26" i="35" s="1"/>
  <c r="L27" i="35"/>
  <c r="N27" i="35" s="1"/>
  <c r="P27" i="35" s="1"/>
  <c r="L28" i="35"/>
  <c r="N28" i="35" s="1"/>
  <c r="P28" i="35" s="1"/>
  <c r="L29" i="35"/>
  <c r="N29" i="35" s="1"/>
  <c r="P29" i="35" s="1"/>
  <c r="L30" i="35"/>
  <c r="N30" i="35" s="1"/>
  <c r="P30" i="35" s="1"/>
  <c r="L31" i="35"/>
  <c r="M31" i="35" s="1"/>
  <c r="O31" i="35" s="1"/>
  <c r="L32" i="35"/>
  <c r="M32" i="35" s="1"/>
  <c r="O32" i="35" s="1"/>
  <c r="L33" i="35"/>
  <c r="M33" i="35" s="1"/>
  <c r="O33" i="35" s="1"/>
  <c r="Q33" i="35" s="1"/>
  <c r="I33" i="35" s="1"/>
  <c r="L34" i="35"/>
  <c r="N34" i="35" s="1"/>
  <c r="P34" i="35" s="1"/>
  <c r="L35" i="35"/>
  <c r="N35" i="35" s="1"/>
  <c r="P35" i="35" s="1"/>
  <c r="L36" i="35"/>
  <c r="N36" i="35" s="1"/>
  <c r="P36" i="35" s="1"/>
  <c r="L37" i="35"/>
  <c r="N37" i="35" s="1"/>
  <c r="P37" i="35" s="1"/>
  <c r="L38" i="35"/>
  <c r="N38" i="35" s="1"/>
  <c r="P38" i="35" s="1"/>
  <c r="L39" i="35"/>
  <c r="M39" i="35" s="1"/>
  <c r="O39" i="35" s="1"/>
  <c r="L40" i="35"/>
  <c r="M40" i="35" s="1"/>
  <c r="O40" i="35" s="1"/>
  <c r="L41" i="35"/>
  <c r="M41" i="35" s="1"/>
  <c r="O41" i="35" s="1"/>
  <c r="L42" i="35"/>
  <c r="N42" i="35" s="1"/>
  <c r="P42" i="35" s="1"/>
  <c r="L43" i="35"/>
  <c r="N43" i="35" s="1"/>
  <c r="P43" i="35" s="1"/>
  <c r="L44" i="35"/>
  <c r="N44" i="35" s="1"/>
  <c r="P44" i="35" s="1"/>
  <c r="L45" i="35"/>
  <c r="N45" i="35" s="1"/>
  <c r="P45" i="35" s="1"/>
  <c r="L46" i="35"/>
  <c r="N46" i="35" s="1"/>
  <c r="P46" i="35" s="1"/>
  <c r="L47" i="35"/>
  <c r="M47" i="35" s="1"/>
  <c r="O47" i="35" s="1"/>
  <c r="L48" i="35"/>
  <c r="M48" i="35" s="1"/>
  <c r="O48" i="35" s="1"/>
  <c r="L49" i="35"/>
  <c r="M49" i="35" s="1"/>
  <c r="O49" i="35" s="1"/>
  <c r="Q49" i="35" s="1"/>
  <c r="I49" i="35" s="1"/>
  <c r="L50" i="35"/>
  <c r="N50" i="35" s="1"/>
  <c r="P50" i="35" s="1"/>
  <c r="K17" i="35"/>
  <c r="K18" i="35"/>
  <c r="K19" i="35"/>
  <c r="K20" i="35"/>
  <c r="K21" i="35"/>
  <c r="K22" i="35"/>
  <c r="K23" i="35"/>
  <c r="K24" i="35"/>
  <c r="K25" i="35"/>
  <c r="K26" i="35"/>
  <c r="K27" i="35"/>
  <c r="K28" i="35"/>
  <c r="K29" i="35"/>
  <c r="K30" i="35"/>
  <c r="K31" i="35"/>
  <c r="K32" i="35"/>
  <c r="K33" i="35"/>
  <c r="K34" i="35"/>
  <c r="K35" i="35"/>
  <c r="K36" i="35"/>
  <c r="K37" i="35"/>
  <c r="K38" i="35"/>
  <c r="K39" i="35"/>
  <c r="K40" i="35"/>
  <c r="K41" i="35"/>
  <c r="K42" i="35"/>
  <c r="K43" i="35"/>
  <c r="K44" i="35"/>
  <c r="K45" i="35"/>
  <c r="K46" i="35"/>
  <c r="K47" i="35"/>
  <c r="K48" i="35"/>
  <c r="K49" i="35"/>
  <c r="K50" i="35"/>
  <c r="K51" i="35"/>
  <c r="C8" i="23"/>
  <c r="Q12" i="32"/>
  <c r="Q13" i="32"/>
  <c r="Q14" i="32"/>
  <c r="Q15" i="32"/>
  <c r="Q16" i="32"/>
  <c r="Q17" i="32"/>
  <c r="Q18" i="32"/>
  <c r="Q19" i="32"/>
  <c r="Q20" i="32"/>
  <c r="Q21" i="32"/>
  <c r="Q22" i="32"/>
  <c r="Q23" i="32"/>
  <c r="Q24" i="32"/>
  <c r="Q25" i="32"/>
  <c r="Q26" i="32"/>
  <c r="K12" i="32"/>
  <c r="K13" i="32"/>
  <c r="K14" i="32"/>
  <c r="K15" i="32"/>
  <c r="K16" i="32"/>
  <c r="K17" i="32"/>
  <c r="K18" i="32"/>
  <c r="K19" i="32"/>
  <c r="K20" i="32"/>
  <c r="K21" i="32"/>
  <c r="K22" i="32"/>
  <c r="K23" i="32"/>
  <c r="K24" i="32"/>
  <c r="K25" i="32"/>
  <c r="K26" i="32"/>
  <c r="R18" i="33"/>
  <c r="T18" i="33" s="1"/>
  <c r="Q17" i="33"/>
  <c r="Q18" i="33"/>
  <c r="Q19" i="33"/>
  <c r="Q20" i="33"/>
  <c r="Q21" i="33"/>
  <c r="Q22" i="33"/>
  <c r="Q23" i="33"/>
  <c r="Q24" i="33"/>
  <c r="Q25" i="33"/>
  <c r="Q26" i="33"/>
  <c r="Q27" i="33"/>
  <c r="Q28" i="33"/>
  <c r="R28" i="33" s="1"/>
  <c r="T28" i="33" s="1"/>
  <c r="Q29" i="33"/>
  <c r="Q30" i="33"/>
  <c r="Q31" i="33"/>
  <c r="Q32" i="33"/>
  <c r="Q33" i="33"/>
  <c r="Q34" i="33"/>
  <c r="Q35" i="33"/>
  <c r="Q36" i="33"/>
  <c r="Q37" i="33"/>
  <c r="Q38" i="33"/>
  <c r="K35" i="33"/>
  <c r="K36" i="33"/>
  <c r="K37" i="33"/>
  <c r="K38" i="33"/>
  <c r="K17" i="33"/>
  <c r="K18" i="33"/>
  <c r="K19" i="33"/>
  <c r="K20" i="33"/>
  <c r="K21" i="33"/>
  <c r="K22" i="33"/>
  <c r="K23" i="33"/>
  <c r="K24" i="33"/>
  <c r="K25" i="33"/>
  <c r="K26" i="33"/>
  <c r="K27" i="33"/>
  <c r="R33" i="14"/>
  <c r="I9" i="14"/>
  <c r="K11" i="32"/>
  <c r="I49" i="34"/>
  <c r="F98" i="35"/>
  <c r="L16" i="35"/>
  <c r="L52" i="35"/>
  <c r="L53" i="35"/>
  <c r="L54" i="35"/>
  <c r="L55" i="35"/>
  <c r="L56" i="35"/>
  <c r="L57" i="35"/>
  <c r="L58" i="35"/>
  <c r="L59" i="35"/>
  <c r="L60" i="35"/>
  <c r="L61" i="35"/>
  <c r="L62" i="35"/>
  <c r="L63" i="35"/>
  <c r="L64" i="35"/>
  <c r="L65" i="35"/>
  <c r="L66" i="35"/>
  <c r="L67" i="35"/>
  <c r="L68" i="35"/>
  <c r="L69" i="35"/>
  <c r="K16" i="35"/>
  <c r="K52" i="35"/>
  <c r="K53" i="35"/>
  <c r="K54" i="35"/>
  <c r="K55" i="35"/>
  <c r="K56" i="35"/>
  <c r="K57" i="35"/>
  <c r="K58" i="35"/>
  <c r="K59" i="35"/>
  <c r="K60" i="35"/>
  <c r="K61" i="35"/>
  <c r="K62" i="35"/>
  <c r="K63" i="35"/>
  <c r="K64" i="35"/>
  <c r="K65" i="35"/>
  <c r="K66" i="35"/>
  <c r="K67" i="35"/>
  <c r="K68" i="35"/>
  <c r="K69" i="35"/>
  <c r="L15" i="35"/>
  <c r="K15" i="35"/>
  <c r="C10" i="23"/>
  <c r="R13" i="32" l="1"/>
  <c r="T13" i="32" s="1"/>
  <c r="R19" i="32"/>
  <c r="T19" i="32" s="1"/>
  <c r="R16" i="32"/>
  <c r="T16" i="32" s="1"/>
  <c r="R18" i="32"/>
  <c r="T18" i="32" s="1"/>
  <c r="R15" i="32"/>
  <c r="T15" i="32" s="1"/>
  <c r="R12" i="32"/>
  <c r="T12" i="32" s="1"/>
  <c r="R25" i="33"/>
  <c r="T25" i="33" s="1"/>
  <c r="R36" i="33"/>
  <c r="T36" i="33" s="1"/>
  <c r="Q41" i="35"/>
  <c r="I41" i="35" s="1"/>
  <c r="Q38" i="35"/>
  <c r="I38" i="35" s="1"/>
  <c r="Q39" i="35"/>
  <c r="I39" i="35" s="1"/>
  <c r="Q30" i="35"/>
  <c r="I30" i="35" s="1"/>
  <c r="Q48" i="35"/>
  <c r="I48" i="35" s="1"/>
  <c r="Q32" i="35"/>
  <c r="I32" i="35" s="1"/>
  <c r="Q22" i="35"/>
  <c r="I22" i="35" s="1"/>
  <c r="Q40" i="35"/>
  <c r="I40" i="35" s="1"/>
  <c r="Q31" i="35"/>
  <c r="I31" i="35" s="1"/>
  <c r="M45" i="35"/>
  <c r="O45" i="35" s="1"/>
  <c r="Q45" i="35" s="1"/>
  <c r="I45" i="35" s="1"/>
  <c r="M37" i="35"/>
  <c r="O37" i="35" s="1"/>
  <c r="Q37" i="35" s="1"/>
  <c r="I37" i="35" s="1"/>
  <c r="M29" i="35"/>
  <c r="O29" i="35" s="1"/>
  <c r="Q29" i="35" s="1"/>
  <c r="I29" i="35" s="1"/>
  <c r="M21" i="35"/>
  <c r="O21" i="35" s="1"/>
  <c r="Q21" i="35" s="1"/>
  <c r="I21" i="35" s="1"/>
  <c r="N48" i="35"/>
  <c r="P48" i="35" s="1"/>
  <c r="N40" i="35"/>
  <c r="P40" i="35" s="1"/>
  <c r="N32" i="35"/>
  <c r="P32" i="35" s="1"/>
  <c r="N24" i="35"/>
  <c r="P24" i="35" s="1"/>
  <c r="Q24" i="35" s="1"/>
  <c r="I24" i="35" s="1"/>
  <c r="M44" i="35"/>
  <c r="O44" i="35" s="1"/>
  <c r="Q44" i="35" s="1"/>
  <c r="I44" i="35" s="1"/>
  <c r="M36" i="35"/>
  <c r="O36" i="35" s="1"/>
  <c r="Q36" i="35" s="1"/>
  <c r="I36" i="35" s="1"/>
  <c r="M28" i="35"/>
  <c r="O28" i="35" s="1"/>
  <c r="Q28" i="35" s="1"/>
  <c r="I28" i="35" s="1"/>
  <c r="M20" i="35"/>
  <c r="O20" i="35" s="1"/>
  <c r="Q20" i="35" s="1"/>
  <c r="I20" i="35" s="1"/>
  <c r="N47" i="35"/>
  <c r="P47" i="35" s="1"/>
  <c r="Q47" i="35" s="1"/>
  <c r="I47" i="35" s="1"/>
  <c r="N39" i="35"/>
  <c r="P39" i="35" s="1"/>
  <c r="N31" i="35"/>
  <c r="P31" i="35" s="1"/>
  <c r="N23" i="35"/>
  <c r="P23" i="35" s="1"/>
  <c r="Q23" i="35" s="1"/>
  <c r="I23" i="35" s="1"/>
  <c r="M51" i="35"/>
  <c r="O51" i="35" s="1"/>
  <c r="Q51" i="35" s="1"/>
  <c r="I51" i="35" s="1"/>
  <c r="M43" i="35"/>
  <c r="O43" i="35" s="1"/>
  <c r="Q43" i="35" s="1"/>
  <c r="I43" i="35" s="1"/>
  <c r="M35" i="35"/>
  <c r="O35" i="35" s="1"/>
  <c r="Q35" i="35" s="1"/>
  <c r="I35" i="35" s="1"/>
  <c r="M27" i="35"/>
  <c r="O27" i="35" s="1"/>
  <c r="Q27" i="35" s="1"/>
  <c r="I27" i="35" s="1"/>
  <c r="M19" i="35"/>
  <c r="O19" i="35" s="1"/>
  <c r="Q19" i="35" s="1"/>
  <c r="I19" i="35" s="1"/>
  <c r="M50" i="35"/>
  <c r="O50" i="35" s="1"/>
  <c r="Q50" i="35" s="1"/>
  <c r="I50" i="35" s="1"/>
  <c r="M42" i="35"/>
  <c r="O42" i="35" s="1"/>
  <c r="Q42" i="35" s="1"/>
  <c r="I42" i="35" s="1"/>
  <c r="M34" i="35"/>
  <c r="O34" i="35" s="1"/>
  <c r="Q34" i="35" s="1"/>
  <c r="I34" i="35" s="1"/>
  <c r="M26" i="35"/>
  <c r="O26" i="35" s="1"/>
  <c r="Q26" i="35" s="1"/>
  <c r="I26" i="35" s="1"/>
  <c r="M18" i="35"/>
  <c r="O18" i="35" s="1"/>
  <c r="Q18" i="35" s="1"/>
  <c r="I18" i="35" s="1"/>
  <c r="N56" i="35"/>
  <c r="P56" i="35" s="1"/>
  <c r="R24" i="32"/>
  <c r="T24" i="32" s="1"/>
  <c r="R25" i="32"/>
  <c r="T25" i="32" s="1"/>
  <c r="R22" i="32"/>
  <c r="T22" i="32" s="1"/>
  <c r="R21" i="32"/>
  <c r="T21" i="32" s="1"/>
  <c r="R34" i="33"/>
  <c r="T34" i="33" s="1"/>
  <c r="R33" i="33"/>
  <c r="T33" i="33" s="1"/>
  <c r="R31" i="33"/>
  <c r="T31" i="33" s="1"/>
  <c r="R30" i="33"/>
  <c r="T30" i="33" s="1"/>
  <c r="R27" i="33"/>
  <c r="T27" i="33" s="1"/>
  <c r="M62" i="35"/>
  <c r="O62" i="35" s="1"/>
  <c r="M64" i="35"/>
  <c r="O64" i="35" s="1"/>
  <c r="N55" i="35"/>
  <c r="P55" i="35" s="1"/>
  <c r="N54" i="35"/>
  <c r="P54" i="35" s="1"/>
  <c r="M54" i="35"/>
  <c r="O54" i="35" s="1"/>
  <c r="M67" i="35"/>
  <c r="O67" i="35" s="1"/>
  <c r="M55" i="35"/>
  <c r="O55" i="35" s="1"/>
  <c r="M56" i="35"/>
  <c r="O56" i="35" s="1"/>
  <c r="N53" i="35"/>
  <c r="P53" i="35" s="1"/>
  <c r="N68" i="35"/>
  <c r="P68" i="35" s="1"/>
  <c r="N60" i="35"/>
  <c r="P60" i="35" s="1"/>
  <c r="N52" i="35"/>
  <c r="P52" i="35" s="1"/>
  <c r="N59" i="35"/>
  <c r="P59" i="35" s="1"/>
  <c r="N16" i="35"/>
  <c r="P16" i="35" s="1"/>
  <c r="N66" i="35"/>
  <c r="P66" i="35" s="1"/>
  <c r="N58" i="35"/>
  <c r="P58" i="35" s="1"/>
  <c r="N57" i="35"/>
  <c r="P57" i="35" s="1"/>
  <c r="M53" i="35"/>
  <c r="O53" i="35" s="1"/>
  <c r="N64" i="35"/>
  <c r="P64" i="35" s="1"/>
  <c r="M59" i="35"/>
  <c r="O59" i="35" s="1"/>
  <c r="M16" i="35"/>
  <c r="O16" i="35" s="1"/>
  <c r="M52" i="35"/>
  <c r="O52" i="35" s="1"/>
  <c r="M63" i="35"/>
  <c r="O63" i="35" s="1"/>
  <c r="M58" i="35"/>
  <c r="O58" i="35" s="1"/>
  <c r="N67" i="35"/>
  <c r="P67" i="35" s="1"/>
  <c r="N62" i="35"/>
  <c r="P62" i="35" s="1"/>
  <c r="M57" i="35"/>
  <c r="O57" i="35" s="1"/>
  <c r="M65" i="35"/>
  <c r="O65" i="35" s="1"/>
  <c r="N69" i="35"/>
  <c r="P69" i="35" s="1"/>
  <c r="N61" i="35"/>
  <c r="P61" i="35" s="1"/>
  <c r="N65" i="35"/>
  <c r="P65" i="35" s="1"/>
  <c r="M69" i="35"/>
  <c r="O69" i="35" s="1"/>
  <c r="M61" i="35"/>
  <c r="O61" i="35" s="1"/>
  <c r="M68" i="35"/>
  <c r="O68" i="35" s="1"/>
  <c r="M60" i="35"/>
  <c r="O60" i="35" s="1"/>
  <c r="N63" i="35"/>
  <c r="P63" i="35" s="1"/>
  <c r="M66" i="35"/>
  <c r="O66" i="35" s="1"/>
  <c r="Q16" i="35" l="1"/>
  <c r="I16" i="35" s="1"/>
  <c r="Q62" i="35"/>
  <c r="I62" i="35" s="1"/>
  <c r="Q56" i="35"/>
  <c r="I56" i="35" s="1"/>
  <c r="Q57" i="35"/>
  <c r="I57" i="35" s="1"/>
  <c r="Q53" i="35"/>
  <c r="I53" i="35" s="1"/>
  <c r="Q54" i="35"/>
  <c r="I54" i="35" s="1"/>
  <c r="Q66" i="35"/>
  <c r="I66" i="35" s="1"/>
  <c r="Q64" i="35"/>
  <c r="I64" i="35" s="1"/>
  <c r="Q55" i="35"/>
  <c r="I55" i="35" s="1"/>
  <c r="Q67" i="35"/>
  <c r="I67" i="35" s="1"/>
  <c r="Q58" i="35"/>
  <c r="I58" i="35" s="1"/>
  <c r="Q60" i="35"/>
  <c r="I60" i="35" s="1"/>
  <c r="Q68" i="35"/>
  <c r="I68" i="35" s="1"/>
  <c r="Q59" i="35"/>
  <c r="I59" i="35" s="1"/>
  <c r="Q52" i="35"/>
  <c r="I52" i="35" s="1"/>
  <c r="Q65" i="35"/>
  <c r="I65" i="35" s="1"/>
  <c r="Q61" i="35"/>
  <c r="I61" i="35" s="1"/>
  <c r="Q69" i="35"/>
  <c r="I69" i="35" s="1"/>
  <c r="Q63" i="35"/>
  <c r="I63" i="35" s="1"/>
  <c r="L13" i="35" l="1"/>
  <c r="K13" i="35"/>
  <c r="T31" i="31"/>
  <c r="S11" i="31"/>
  <c r="U11" i="31" s="1"/>
  <c r="S12" i="31"/>
  <c r="U12" i="31" s="1"/>
  <c r="S13" i="31"/>
  <c r="U13" i="31" s="1"/>
  <c r="S14" i="31"/>
  <c r="U14" i="31" s="1"/>
  <c r="S15" i="31"/>
  <c r="U15" i="31" s="1"/>
  <c r="S16" i="31"/>
  <c r="U16" i="31" s="1"/>
  <c r="S17" i="31"/>
  <c r="U17" i="31" s="1"/>
  <c r="S18" i="31"/>
  <c r="U18" i="31" s="1"/>
  <c r="S19" i="31"/>
  <c r="U19" i="31" s="1"/>
  <c r="S20" i="31"/>
  <c r="U20" i="31" s="1"/>
  <c r="S21" i="31"/>
  <c r="U21" i="31" s="1"/>
  <c r="S26" i="31"/>
  <c r="U26" i="31" s="1"/>
  <c r="S27" i="31"/>
  <c r="U27" i="31" s="1"/>
  <c r="S28" i="31"/>
  <c r="U28" i="31" s="1"/>
  <c r="S29" i="31"/>
  <c r="U29" i="31" s="1"/>
  <c r="S10" i="31"/>
  <c r="U10" i="31" s="1"/>
  <c r="S39" i="14"/>
  <c r="T47" i="34"/>
  <c r="V47" i="34" s="1"/>
  <c r="T46" i="34"/>
  <c r="V46" i="34" s="1"/>
  <c r="T45" i="34"/>
  <c r="V45" i="34" s="1"/>
  <c r="T44" i="34"/>
  <c r="V44" i="34" s="1"/>
  <c r="T43" i="34"/>
  <c r="V43" i="34" s="1"/>
  <c r="T42" i="34"/>
  <c r="V42" i="34" s="1"/>
  <c r="T41" i="34"/>
  <c r="V41" i="34" s="1"/>
  <c r="T40" i="34"/>
  <c r="V40" i="34" s="1"/>
  <c r="T39" i="34"/>
  <c r="V39" i="34" s="1"/>
  <c r="U49" i="34" s="1"/>
  <c r="T38" i="34"/>
  <c r="V38" i="34" s="1"/>
  <c r="T37" i="34"/>
  <c r="V37" i="34" s="1"/>
  <c r="T25" i="34"/>
  <c r="V25" i="34" s="1"/>
  <c r="T26" i="34"/>
  <c r="V26" i="34" s="1"/>
  <c r="T27" i="34"/>
  <c r="V27" i="34" s="1"/>
  <c r="T28" i="34"/>
  <c r="V28" i="34" s="1"/>
  <c r="T29" i="34"/>
  <c r="V29" i="34" s="1"/>
  <c r="T30" i="34"/>
  <c r="V30" i="34" s="1"/>
  <c r="T31" i="34"/>
  <c r="V31" i="34" s="1"/>
  <c r="T32" i="34"/>
  <c r="V32" i="34" s="1"/>
  <c r="T33" i="34"/>
  <c r="V33" i="34" s="1"/>
  <c r="T34" i="34"/>
  <c r="V34" i="34" s="1"/>
  <c r="T24" i="34"/>
  <c r="V24" i="34" s="1"/>
  <c r="T12" i="34"/>
  <c r="V12" i="34" s="1"/>
  <c r="T13" i="34"/>
  <c r="V13" i="34" s="1"/>
  <c r="T14" i="34"/>
  <c r="V14" i="34" s="1"/>
  <c r="T15" i="34"/>
  <c r="V15" i="34" s="1"/>
  <c r="T16" i="34"/>
  <c r="V16" i="34" s="1"/>
  <c r="T17" i="34"/>
  <c r="V17" i="34" s="1"/>
  <c r="T18" i="34"/>
  <c r="V18" i="34" s="1"/>
  <c r="T19" i="34"/>
  <c r="V19" i="34" s="1"/>
  <c r="T20" i="34"/>
  <c r="V20" i="34" s="1"/>
  <c r="T21" i="34"/>
  <c r="V21" i="34" s="1"/>
  <c r="T11" i="34"/>
  <c r="V11" i="34" s="1"/>
  <c r="P128" i="35"/>
  <c r="P98" i="35"/>
  <c r="O78" i="35"/>
  <c r="Q78" i="35" s="1"/>
  <c r="O77" i="35"/>
  <c r="Q77" i="35" s="1"/>
  <c r="N13" i="35" l="1"/>
  <c r="P13" i="35" s="1"/>
  <c r="T49" i="34"/>
  <c r="M13" i="35"/>
  <c r="O13" i="35" s="1"/>
  <c r="O98" i="35"/>
  <c r="V49" i="34"/>
  <c r="U31" i="31"/>
  <c r="S31" i="31"/>
  <c r="Q98" i="35"/>
  <c r="R17" i="33" l="1"/>
  <c r="T17" i="33" s="1"/>
  <c r="Q13" i="35"/>
  <c r="I13" i="35" s="1"/>
  <c r="R37" i="14"/>
  <c r="T37" i="14" s="1"/>
  <c r="R27" i="14"/>
  <c r="T27" i="14" s="1"/>
  <c r="R28" i="14"/>
  <c r="T28" i="14" s="1"/>
  <c r="R29" i="14"/>
  <c r="T29" i="14" s="1"/>
  <c r="R30" i="14"/>
  <c r="T30" i="14" s="1"/>
  <c r="R31" i="14"/>
  <c r="T31" i="14" s="1"/>
  <c r="R32" i="14"/>
  <c r="T32" i="14" s="1"/>
  <c r="T33" i="14"/>
  <c r="R34" i="14"/>
  <c r="T34" i="14" s="1"/>
  <c r="R35" i="14"/>
  <c r="T35" i="14" s="1"/>
  <c r="R36" i="14"/>
  <c r="T36" i="14" s="1"/>
  <c r="R26" i="14"/>
  <c r="T26" i="14" s="1"/>
  <c r="R25" i="14"/>
  <c r="T25" i="14" s="1"/>
  <c r="R24" i="14"/>
  <c r="T24" i="14" s="1"/>
  <c r="R23" i="14"/>
  <c r="T23" i="14" s="1"/>
  <c r="R22" i="14"/>
  <c r="T22" i="14" s="1"/>
  <c r="R21" i="14"/>
  <c r="T21" i="14" s="1"/>
  <c r="R20" i="14"/>
  <c r="T20" i="14" s="1"/>
  <c r="R19" i="14"/>
  <c r="T19" i="14" s="1"/>
  <c r="R18" i="14"/>
  <c r="T18" i="14" s="1"/>
  <c r="R17" i="14"/>
  <c r="T17" i="14" s="1"/>
  <c r="R16" i="14"/>
  <c r="T16" i="14" s="1"/>
  <c r="R15" i="14"/>
  <c r="T15" i="14" s="1"/>
  <c r="R14" i="14"/>
  <c r="T14" i="14" s="1"/>
  <c r="R13" i="14"/>
  <c r="T13" i="14" s="1"/>
  <c r="R12" i="14"/>
  <c r="T12" i="14" s="1"/>
  <c r="R11" i="14"/>
  <c r="T11" i="14" s="1"/>
  <c r="R10" i="14"/>
  <c r="T10" i="14" s="1"/>
  <c r="C19" i="23"/>
  <c r="R20" i="33" l="1"/>
  <c r="T20" i="33" s="1"/>
  <c r="F119" i="35"/>
  <c r="F120" i="35"/>
  <c r="F121" i="35"/>
  <c r="F122" i="35"/>
  <c r="F123" i="35"/>
  <c r="F124" i="35"/>
  <c r="F125" i="35"/>
  <c r="F126" i="35"/>
  <c r="F109" i="35"/>
  <c r="O109" i="35" s="1"/>
  <c r="Q109" i="35" s="1"/>
  <c r="R23" i="33" l="1"/>
  <c r="T23" i="33" s="1"/>
  <c r="O128" i="35"/>
  <c r="Q128" i="35"/>
  <c r="F128" i="35"/>
  <c r="R26" i="33" l="1"/>
  <c r="T26" i="33" s="1"/>
  <c r="D2" i="35"/>
  <c r="D3" i="35"/>
  <c r="E21" i="28"/>
  <c r="R14" i="32" l="1"/>
  <c r="T14" i="32" s="1"/>
  <c r="R29" i="33"/>
  <c r="T29" i="33" s="1"/>
  <c r="N15" i="35"/>
  <c r="P15" i="35" s="1"/>
  <c r="M15" i="35"/>
  <c r="R17" i="32" l="1"/>
  <c r="T17" i="32" s="1"/>
  <c r="R32" i="33"/>
  <c r="T32" i="33" s="1"/>
  <c r="O15" i="35"/>
  <c r="I37" i="14"/>
  <c r="R9" i="14"/>
  <c r="Q44" i="33"/>
  <c r="R44" i="33" s="1"/>
  <c r="T44" i="33" s="1"/>
  <c r="Q45" i="33"/>
  <c r="R45" i="33" s="1"/>
  <c r="T45" i="33" s="1"/>
  <c r="D3" i="34"/>
  <c r="D2" i="34"/>
  <c r="S47" i="33"/>
  <c r="K45" i="33"/>
  <c r="K44" i="33"/>
  <c r="Q43" i="33"/>
  <c r="R43" i="33" s="1"/>
  <c r="T43" i="33" s="1"/>
  <c r="K43" i="33"/>
  <c r="Q42" i="33"/>
  <c r="K42" i="33"/>
  <c r="Q41" i="33"/>
  <c r="R41" i="33" s="1"/>
  <c r="T41" i="33" s="1"/>
  <c r="K41" i="33"/>
  <c r="Q40" i="33"/>
  <c r="R40" i="33" s="1"/>
  <c r="T40" i="33" s="1"/>
  <c r="K40" i="33"/>
  <c r="Q39" i="33"/>
  <c r="R39" i="33" s="1"/>
  <c r="T39" i="33" s="1"/>
  <c r="K39" i="33"/>
  <c r="K34" i="33"/>
  <c r="K33" i="33"/>
  <c r="K32" i="33"/>
  <c r="K31" i="33"/>
  <c r="K30" i="33"/>
  <c r="K29" i="33"/>
  <c r="K28" i="33"/>
  <c r="Q16" i="33"/>
  <c r="R16" i="33" s="1"/>
  <c r="T16" i="33" s="1"/>
  <c r="K16" i="33"/>
  <c r="Q15" i="33"/>
  <c r="R15" i="33" s="1"/>
  <c r="T15" i="33" s="1"/>
  <c r="K15" i="33"/>
  <c r="Q14" i="33"/>
  <c r="R14" i="33" s="1"/>
  <c r="T14" i="33" s="1"/>
  <c r="K14" i="33"/>
  <c r="Q13" i="33"/>
  <c r="R13" i="33" s="1"/>
  <c r="T13" i="33" s="1"/>
  <c r="K13" i="33"/>
  <c r="Q12" i="33"/>
  <c r="R12" i="33" s="1"/>
  <c r="T12" i="33" s="1"/>
  <c r="K12" i="33"/>
  <c r="Q11" i="33"/>
  <c r="R11" i="33" s="1"/>
  <c r="T11" i="33" s="1"/>
  <c r="K11" i="33"/>
  <c r="D3" i="33"/>
  <c r="D2" i="33"/>
  <c r="S28" i="32"/>
  <c r="Q11" i="32"/>
  <c r="D3" i="32"/>
  <c r="D2" i="32"/>
  <c r="I31" i="31"/>
  <c r="D3" i="31"/>
  <c r="D2" i="31"/>
  <c r="R20" i="32" l="1"/>
  <c r="T20" i="32" s="1"/>
  <c r="R42" i="33"/>
  <c r="T42" i="33" s="1"/>
  <c r="R38" i="33"/>
  <c r="T38" i="33" s="1"/>
  <c r="R35" i="33"/>
  <c r="T35" i="33" s="1"/>
  <c r="R39" i="14"/>
  <c r="T9" i="14"/>
  <c r="T39" i="14" s="1"/>
  <c r="C21" i="23"/>
  <c r="G21" i="28"/>
  <c r="G24" i="28" s="1"/>
  <c r="Q15" i="35"/>
  <c r="I15" i="35" s="1"/>
  <c r="I71" i="35" s="1"/>
  <c r="F131" i="35" s="1"/>
  <c r="R11" i="32"/>
  <c r="T11" i="32" s="1"/>
  <c r="Q28" i="32"/>
  <c r="K28" i="32"/>
  <c r="K47" i="33"/>
  <c r="Q47" i="33"/>
  <c r="R26" i="32" l="1"/>
  <c r="T26" i="32" s="1"/>
  <c r="R23" i="32"/>
  <c r="T23" i="32" s="1"/>
  <c r="T47" i="33"/>
  <c r="R47" i="33"/>
  <c r="C20" i="23"/>
  <c r="F21" i="28"/>
  <c r="C22" i="23"/>
  <c r="H21" i="28"/>
  <c r="H24" i="28" s="1"/>
  <c r="D21" i="28"/>
  <c r="C18" i="23"/>
  <c r="I36" i="14" l="1"/>
  <c r="I35" i="14"/>
  <c r="I34" i="14"/>
  <c r="I33" i="14"/>
  <c r="I32" i="14"/>
  <c r="I31" i="14"/>
  <c r="I30" i="14"/>
  <c r="I29" i="14"/>
  <c r="I28" i="14"/>
  <c r="I27" i="14"/>
  <c r="I26" i="14"/>
  <c r="I25" i="14"/>
  <c r="I24" i="14"/>
  <c r="I23" i="14"/>
  <c r="I22" i="14"/>
  <c r="I21" i="14"/>
  <c r="I20" i="14"/>
  <c r="I19" i="14"/>
  <c r="I18" i="14"/>
  <c r="I17" i="14"/>
  <c r="I16" i="14"/>
  <c r="I15" i="14"/>
  <c r="I14" i="14"/>
  <c r="I13" i="14"/>
  <c r="I12" i="14"/>
  <c r="I11" i="14"/>
  <c r="I10" i="14"/>
  <c r="E21" i="23"/>
  <c r="E22" i="23"/>
  <c r="C8" i="21" l="1"/>
  <c r="D3" i="14"/>
  <c r="C7" i="21"/>
  <c r="D2" i="14"/>
  <c r="C11" i="23"/>
  <c r="C9" i="23"/>
  <c r="I39" i="14" l="1"/>
  <c r="I41" i="14" l="1"/>
  <c r="I43" i="14" s="1"/>
  <c r="C17" i="23" l="1"/>
  <c r="C21" i="28"/>
  <c r="E19" i="23"/>
  <c r="E20" i="23" l="1"/>
  <c r="E18" i="23"/>
  <c r="F24" i="28" l="1"/>
  <c r="E24" i="28"/>
  <c r="D24" i="28"/>
  <c r="T28" i="32" l="1"/>
  <c r="C24" i="23"/>
  <c r="C24" i="28"/>
  <c r="C26" i="28" s="1"/>
  <c r="F33" i="2"/>
  <c r="R28" i="32" l="1"/>
  <c r="E17" i="23"/>
  <c r="E24" i="23" s="1"/>
  <c r="F27" i="2"/>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<sst xmlns="http://schemas.openxmlformats.org/spreadsheetml/2006/main" count="523" uniqueCount="227">
  <si>
    <t>Instructions to complete claim for HPSU Feasibility Grant</t>
  </si>
  <si>
    <t>Revision Date:</t>
  </si>
  <si>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</si>
  <si>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</si>
  <si>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</si>
  <si>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</si>
  <si>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 &amp; Director Statement</t>
  </si>
  <si>
    <t>Complete the relevant categories of expenditure for the HPSU Feasibility Claim &amp; Director Statement as instructed. Print, sign, scan the Director Statement. Return the pdf document, the Excel Claim Form, Progress Report and supporting documentation to:</t>
  </si>
  <si>
    <t>IndustryGrantClaims@enterprise-ireland.com</t>
  </si>
  <si>
    <t>Expenditure Categories:</t>
  </si>
  <si>
    <t>Salaries &amp; Overheads</t>
  </si>
  <si>
    <r>
      <rPr>
        <b/>
        <sz val="12"/>
        <rFont val="Calibri"/>
        <family val="2"/>
        <scheme val="minor"/>
      </rPr>
      <t>Salaries Note:</t>
    </r>
    <r>
      <rPr>
        <sz val="12"/>
        <rFont val="Calibri"/>
        <family val="2"/>
        <scheme val="minor"/>
      </rPr>
      <t xml:space="preserve">
•  Maximum support of €1,000 per week or €200 per day.  
•  Employee time spent at a trade fair cannot be claimed..
•  For each employee listed we will require 1) a payslip relating to the period of the claim and 2) a proof of payment i.e. bank statement.
•  Salary/wages can only be claimed for approved employees/founders of the company.  Founders can claim for input of time using a salary declaration form but only if they are not on the payroll and not in receipt of any other income.  If not on the payroll and in receipt of other income you cannot claim for input of time unless you can prove loss of earnings. 
</t>
    </r>
    <r>
      <rPr>
        <b/>
        <sz val="12"/>
        <rFont val="Calibri"/>
        <family val="2"/>
        <scheme val="minor"/>
      </rPr>
      <t>Overheads Note:</t>
    </r>
    <r>
      <rPr>
        <sz val="12"/>
        <rFont val="Calibri"/>
        <family val="2"/>
        <scheme val="minor"/>
      </rPr>
      <t xml:space="preserve">
•  Support for eligible overheads to a maximum of 30% of the total eligible salary costs. 
•  Do not itemise overhead expenditure. 
•  No evidence of expenditure or proof of payment is required for overheads.  
•  Overheads are calculated as a percentage of certified Salary/Wages.  
•  Please refer to your Letter of Offer to establish if you have been approved overheads as part of your HPSU Feasibility grant.
</t>
    </r>
  </si>
  <si>
    <t>Travel &amp; Subsistence</t>
  </si>
  <si>
    <t>Travel costs must be for Company employees only.</t>
  </si>
  <si>
    <t>There are three tables under the Travel &amp; Subsistence Tab, One for subsistence calculations, one for travel expenditure and one for mileage calculations.  
Complete the relevant table(s) for your claim.</t>
  </si>
  <si>
    <r>
      <rPr>
        <b/>
        <sz val="12"/>
        <color theme="1"/>
        <rFont val="Calibri"/>
        <family val="2"/>
        <scheme val="minor"/>
      </rPr>
      <t>Note: Foreign travel ONLY is eligible</t>
    </r>
    <r>
      <rPr>
        <sz val="12"/>
        <color theme="1"/>
        <rFont val="Calibri"/>
        <family val="2"/>
        <scheme val="minor"/>
      </rPr>
      <t xml:space="preserve">
•  Travel &amp; Subsistence to support foreign travel which can be shown to have been reasonably incurred and wholly for the implementation of the work programme. 
•  This also includes attendance and participation at trade fairs.  
•  All travel expenses are subject to Enterprise Ireland’s current rate of travel and subsistence </t>
    </r>
  </si>
  <si>
    <r>
      <rPr>
        <b/>
        <sz val="12"/>
        <color theme="1"/>
        <rFont val="Calibri"/>
        <family val="2"/>
        <scheme val="minor"/>
      </rPr>
      <t>Economy Airline/Ferry/Rail Travel Costs:</t>
    </r>
    <r>
      <rPr>
        <sz val="12"/>
        <color theme="1"/>
        <rFont val="Calibri"/>
        <family val="2"/>
        <scheme val="minor"/>
      </rPr>
      <t xml:space="preserve"> 
•  Please submit the itinerary email you received at time of booking.  
•  No Proof of Payment needed for the travel itinerary email.  
•  The travel itinerary email must confirm the outward and return journey to verify the subsistence calculation.  
•  The travel itinerary email must state : date of booking, passenger name, origin, destination, travel dates and cost.</t>
    </r>
  </si>
  <si>
    <r>
      <rPr>
        <b/>
        <sz val="12"/>
        <color theme="1"/>
        <rFont val="Calibri"/>
        <family val="2"/>
        <scheme val="minor"/>
      </rPr>
      <t xml:space="preserve">Economy Car Hire: 
</t>
    </r>
    <r>
      <rPr>
        <sz val="12"/>
        <color theme="1"/>
        <rFont val="Calibri"/>
        <family val="2"/>
        <scheme val="minor"/>
      </rPr>
      <t>Submit receipt/invoice and proof of payment.  Mileage is ineligible on hire cars.</t>
    </r>
  </si>
  <si>
    <r>
      <rPr>
        <b/>
        <sz val="12"/>
        <color theme="1"/>
        <rFont val="Calibri"/>
        <family val="2"/>
        <scheme val="minor"/>
      </rPr>
      <t xml:space="preserve">Mileage: 
</t>
    </r>
    <r>
      <rPr>
        <sz val="12"/>
        <color theme="1"/>
        <rFont val="Calibri"/>
        <family val="2"/>
        <scheme val="minor"/>
      </rPr>
      <t xml:space="preserve">•  </t>
    </r>
    <r>
      <rPr>
        <b/>
        <sz val="12"/>
        <color theme="1"/>
        <rFont val="Calibri"/>
        <family val="2"/>
        <scheme val="minor"/>
      </rPr>
      <t>Only Mileage incurred overseas is eligible.</t>
    </r>
    <r>
      <rPr>
        <sz val="12"/>
        <color theme="1"/>
        <rFont val="Calibri"/>
        <family val="2"/>
        <scheme val="minor"/>
      </rPr>
      <t xml:space="preserve">
•  Mileage rate of 60 cent/Km applies.
•  Please insert details of trip(s) (Starting to Finishing point) in Destination &amp; Purpose column.  Also insert the URL from which the route distance was calculated. 
•  Insert the journey length in kilometres (Km).  
•  Mileage rate is inclusive of fuel.  
•  Do not submit fuel costs/receipts with this claim. 
</t>
    </r>
  </si>
  <si>
    <t xml:space="preserve">Subsistence :
For HPSU Feasibility Grants, only overseas travel and subsistence is eligible
</t>
  </si>
  <si>
    <t>•  Subsistence calculation is automated, but you must input the date and times departing Ireland and arriving back into Ireland.</t>
  </si>
  <si>
    <t>•  Ensure the dates/times are based on the corresponding travel itineraries.</t>
  </si>
  <si>
    <t>•  If there are multiple flights, for subsistence calculation you must only include the date &amp; times relating to the flight departing Ireland and arriving back into Ireland</t>
  </si>
  <si>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</si>
  <si>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Trade Fairs - Approved Trade Fairs only are eligible for support</t>
  </si>
  <si>
    <r>
      <rPr>
        <b/>
        <sz val="12"/>
        <color theme="1"/>
        <rFont val="Calibri"/>
        <family val="2"/>
        <scheme val="minor"/>
      </rPr>
      <t>Trade Fair Attendance/Exhibition Fees:</t>
    </r>
    <r>
      <rPr>
        <sz val="12"/>
        <color theme="1"/>
        <rFont val="Calibri"/>
        <family val="2"/>
        <scheme val="minor"/>
      </rPr>
      <t xml:space="preserve">
•  Fees for a maximum of 5 attendess are eligible.  Entry fees for non company employees are ineligible.
</t>
    </r>
    <r>
      <rPr>
        <b/>
        <sz val="12"/>
        <color theme="1"/>
        <rFont val="Calibri"/>
        <family val="2"/>
        <scheme val="minor"/>
      </rPr>
      <t>Stand Set-Up and Installation Costs:</t>
    </r>
    <r>
      <rPr>
        <sz val="12"/>
        <color theme="1"/>
        <rFont val="Calibri"/>
        <family val="2"/>
        <scheme val="minor"/>
      </rPr>
      <t xml:space="preserve">
•  This can include transportation costs for products/exhibit, installation costs at the event (excluding own employee labour).
•  Rental cost of equipment/ICT for the stand e.g. Lighting, Projectors, Laptops, Display Monitors etc. 
•  Costs relating to stock/samples or purchase of equipment/ICT is not eligible.
</t>
    </r>
    <r>
      <rPr>
        <b/>
        <sz val="12"/>
        <color theme="1"/>
        <rFont val="Calibri"/>
        <family val="2"/>
        <scheme val="minor"/>
      </rPr>
      <t>Trade Fair Overheads/Sundries:</t>
    </r>
    <r>
      <rPr>
        <sz val="12"/>
        <color theme="1"/>
        <rFont val="Calibri"/>
        <family val="2"/>
        <scheme val="minor"/>
      </rPr>
      <t xml:space="preserve">
•  If included in original application, expenditure of €500 is allowable towards the cost of trade show related promotional material, brochure design/printing costs,
    translation costs etc.  
•  Please provide details of sundry costs - no proof of payment is required for these sundry costs.
</t>
    </r>
  </si>
  <si>
    <t>Consultancy/ Fees</t>
  </si>
  <si>
    <r>
      <rPr>
        <b/>
        <sz val="12"/>
        <color theme="1"/>
        <rFont val="Calibri"/>
        <family val="2"/>
        <scheme val="minor"/>
      </rPr>
      <t xml:space="preserve">Note: </t>
    </r>
    <r>
      <rPr>
        <sz val="12"/>
        <color theme="1"/>
        <rFont val="Calibri"/>
        <family val="2"/>
        <scheme val="minor"/>
      </rPr>
      <t xml:space="preserve">
</t>
    </r>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number
    that it corresponds with.</t>
    </r>
  </si>
  <si>
    <t>Prototype Costs</t>
  </si>
  <si>
    <r>
      <rPr>
        <b/>
        <sz val="12"/>
        <color theme="1"/>
        <rFont val="Calibri"/>
        <family val="2"/>
        <scheme val="minor"/>
      </rPr>
      <t>Note:</t>
    </r>
    <r>
      <rPr>
        <sz val="12"/>
        <color theme="1"/>
        <rFont val="Calibri"/>
        <family val="2"/>
        <scheme val="minor"/>
      </rPr>
      <t xml:space="preserve">
•  Prototype materials, specialised software tools, hire of equipment or facilities and other outstanding sundry  costs relating to building a prototype are eligible.
•  Capital items/equipment costs such as laptops and servers are not eligible under this category. 
•  Where consultants/contractors are being used to input into the prototype design/build, the costs should be entered in the Consultancy Fees section.
•  Employee time should be entered under the Salaries and Overheads section</t>
    </r>
  </si>
  <si>
    <t>Business Accelerator Fees</t>
  </si>
  <si>
    <r>
      <rPr>
        <b/>
        <sz val="12"/>
        <color theme="1"/>
        <rFont val="Calibri"/>
        <family val="2"/>
        <scheme val="minor"/>
      </rPr>
      <t>Note:</t>
    </r>
    <r>
      <rPr>
        <sz val="12"/>
        <color theme="1"/>
        <rFont val="Calibri"/>
        <family val="2"/>
        <scheme val="minor"/>
      </rPr>
      <t xml:space="preserve">
•  Only Enterprise Ireland appointed Business Accelerators are eligible. 
•  Maximum 20 days allowed at a maximum daily rate of €1,500 per day inclusive of consultant's time and all associated travel,subsistence and out of pocket expenses. 
•  Each entry must be given an "Item No." Please ensure that the corresponding invoice and proof of payment i.e. bank statement are clearly marked with the item number
    that it corresponds with.</t>
    </r>
  </si>
  <si>
    <t>Details of person responsible for company claim</t>
  </si>
  <si>
    <t>Name:</t>
  </si>
  <si>
    <t>Email Address:</t>
  </si>
  <si>
    <t>Company Name:</t>
  </si>
  <si>
    <t>* Autopopulated from Claim Summary Tab</t>
  </si>
  <si>
    <t>Project Number:</t>
  </si>
  <si>
    <t>Email this completed document and supporting documentation to</t>
  </si>
  <si>
    <t>In the email subject line write: “HPSU Feasibility / Company name / Project number”</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</si>
  <si>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</si>
  <si>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checklist below begins with the mandatory requirements for all claims and is then broken out into specific detail required for each category of claim.
Complete the categories relevant to your claim.</t>
  </si>
  <si>
    <t>Mandatory Requirements</t>
  </si>
  <si>
    <t>The Items below should be submitted with your claim</t>
  </si>
  <si>
    <t>Items Attached to Claim</t>
  </si>
  <si>
    <t>Director Statement</t>
  </si>
  <si>
    <t>The expenditure details from the claim form tab will be copied across to the Director Statement. 
The Director Statement must be signed by the Managing Director or two Directors.
Please print the Director Statement on company headed paper, sign, scan and email back with the claim.</t>
  </si>
  <si>
    <t>Please confirm…</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</si>
  <si>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</si>
  <si>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</si>
  <si>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</si>
  <si>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</si>
  <si>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</si>
  <si>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</si>
  <si>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</si>
  <si>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</si>
  <si>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Progress Report</t>
  </si>
  <si>
    <t>For each claim, a progress report which details the tasks undertaken as part of the HPSU Feasibility project must be submitted and will be sent to your DA for sign-off.
Reference Progress report template tab below.</t>
  </si>
  <si>
    <t>Confirmation of Payment by the Grantee Company for expenditure items claimed.</t>
  </si>
  <si>
    <r>
      <rPr>
        <b/>
        <sz val="10"/>
        <color rgb="FF000000"/>
        <rFont val="Arial"/>
        <family val="2"/>
      </rPr>
      <t>Only overseas travel &amp; subsistence is eligible.  The subsistence is automatically calculated, based on all relevant fields on claim form being completed.</t>
    </r>
    <r>
      <rPr>
        <sz val="10"/>
        <color rgb="FF000000"/>
        <rFont val="Arial"/>
        <family val="2"/>
      </rPr>
      <t xml:space="preserve">
Please ensure that details of travel 
(i.e. person/destination/departure &amp; return dates/type of travel e.g. air, ferry/train/mileage) are entered on the claim form.  
If ticketed travel is booked by an agent, please provide the related invoice and proof of payment to this agent.  Otherwise, a printed e-ticket can be submitted.  No proof of payment is required for e-tickets.  All Airline tickets must state: name, destination, travel dates and costs.  
All other tickets must confirm an outward and return journey in order to calculate appropriate subsistence for each journey.  
N.B. Subsistence to be claimed based on related travel.  Do not submit any receipts or proof of payment relating to subsistence.
Submit invoice and proof of payment for car hire.  Or claim relevant mileage on private car.
</t>
    </r>
    <r>
      <rPr>
        <b/>
        <sz val="10"/>
        <color rgb="FF000000"/>
        <rFont val="Arial"/>
        <family val="2"/>
      </rPr>
      <t>Mileage cannot be claimed on rental cars.</t>
    </r>
    <r>
      <rPr>
        <sz val="10"/>
        <color rgb="FF000000"/>
        <rFont val="Arial"/>
        <family val="2"/>
      </rPr>
      <t xml:space="preserve">
</t>
    </r>
  </si>
  <si>
    <t>Trade Fairs</t>
  </si>
  <si>
    <t>Please include details in the claim form for Trade Fair attendance/Exhibition fees, stand set up costs and attach copy of invoices with proof of payment.</t>
  </si>
  <si>
    <t>Consultancy/Fees</t>
  </si>
  <si>
    <t>Invoices</t>
  </si>
  <si>
    <t>Please submit with the Claim copies of Consultant’s Invoices. Invoices must clearly state the work undertaken, daily rate and number of days.</t>
  </si>
  <si>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</si>
  <si>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Prototype</t>
  </si>
  <si>
    <t>Submit copy invoices and proof of payment. Please ensure both documents are marked with the corresponding “item no.” on the claim form.</t>
  </si>
  <si>
    <t xml:space="preserve">Only Enterprise Ireland appointed Business Accelerators are eligible. Max. 20 days allowed at a max. daily rate of €1,500 per day inclusive of consultant's time and all associated travel,subsistence and out of pocket expenses. 
Ensure that copy invoices are submitted along with proof of payment (i.e. bank statement or company credit card statement). Please ensure each invoice and proof of payment is marked to highlight its corresponding “Item No.” on the claim form.
</t>
  </si>
  <si>
    <t>HPSU Feasibility</t>
  </si>
  <si>
    <t>Claim Cost Workbook</t>
  </si>
  <si>
    <t xml:space="preserve">Company Name: </t>
  </si>
  <si>
    <t>One Project Number</t>
  </si>
  <si>
    <t>Step 1:  Enter Project details from your Letter of Offer</t>
  </si>
  <si>
    <t>Consultancy</t>
  </si>
  <si>
    <t>Business Acceleration</t>
  </si>
  <si>
    <t>Project Number</t>
  </si>
  <si>
    <t>Final Claim Date</t>
  </si>
  <si>
    <t>Total approved expenditure as per Letter of Offer</t>
  </si>
  <si>
    <t>Step 2:  Enter Claim details of Current Claim</t>
  </si>
  <si>
    <t>Claim Number (Max of 3 claims)</t>
  </si>
  <si>
    <t>Claim Period from</t>
  </si>
  <si>
    <t>Claim Period to</t>
  </si>
  <si>
    <t>Step 3: Claim costs from Claim Details tab(s)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</si>
  <si>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</si>
  <si>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</si>
  <si>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</si>
  <si>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</si>
  <si>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Salary Costs for this claim</t>
  </si>
  <si>
    <t>FOR INTERNAL ENTERPRISE IRELAND USE ONLY</t>
  </si>
  <si>
    <t>Use a separate line for each person. Note that ONLY staff on the grantee payroll are eligible for support.</t>
  </si>
  <si>
    <t>In column A, number each line item.  This Item No. should be written on all supporting documents for cross referencing purposes.</t>
  </si>
  <si>
    <t>Item No.</t>
  </si>
  <si>
    <t>Employee Name</t>
  </si>
  <si>
    <t>Role</t>
  </si>
  <si>
    <t>Rate per Week</t>
  </si>
  <si>
    <t>Number of Weeks</t>
  </si>
  <si>
    <t>Amount Paid</t>
  </si>
  <si>
    <t>Grant Admin Check</t>
  </si>
  <si>
    <t>Grant Admin Comments</t>
  </si>
  <si>
    <t>Salary Costs</t>
  </si>
  <si>
    <t>Salary Costs Disallowed
(Manual Entry)</t>
  </si>
  <si>
    <t>Eligible Total Costs (Calculated)</t>
  </si>
  <si>
    <t>Select</t>
  </si>
  <si>
    <t>Not Paid By Grantee</t>
  </si>
  <si>
    <t>Contractor</t>
  </si>
  <si>
    <t>Salaries Differ</t>
  </si>
  <si>
    <t>Yes</t>
  </si>
  <si>
    <t>No</t>
  </si>
  <si>
    <t>&lt;- unhide rows here and insert more if required</t>
  </si>
  <si>
    <t>Subtotal:</t>
  </si>
  <si>
    <t>Total:</t>
  </si>
  <si>
    <t>Overheads @ 30%:</t>
  </si>
  <si>
    <t>Total Salaries&amp; Overheads :</t>
  </si>
  <si>
    <t>Subsistence</t>
  </si>
  <si>
    <t>Calculation of Subsistence:</t>
  </si>
  <si>
    <r>
      <t xml:space="preserve">Use a separate line for each person. Note that ONLY staff on the grantee payroll are eligible for support.				
Provide details of staff that travelled and reason of travel					
</t>
    </r>
    <r>
      <rPr>
        <b/>
        <sz val="11"/>
        <rFont val="Calibri"/>
        <family val="2"/>
        <scheme val="minor"/>
      </rPr>
      <t>You must Insert the date and time of departure and return to Ireland as the subsistence will be automatically calculated for you.</t>
    </r>
    <r>
      <rPr>
        <b/>
        <sz val="11"/>
        <color rgb="FFFF0000"/>
        <rFont val="Calibri"/>
        <family val="2"/>
        <scheme val="minor"/>
      </rPr>
      <t xml:space="preserve">
</t>
    </r>
    <r>
      <rPr>
        <sz val="11"/>
        <rFont val="Calibri"/>
        <family val="2"/>
        <scheme val="minor"/>
      </rPr>
      <t xml:space="preserve">Hotel, meals, taxis, parking, local fares and incidentials are included within subsistence rate.  Do not submit any invoices/receipts for these items.
Ensure the dates/times are based on the corresponding travel itineraries. 
</t>
    </r>
    <r>
      <rPr>
        <b/>
        <sz val="11"/>
        <rFont val="Calibri"/>
        <family val="2"/>
        <scheme val="minor"/>
      </rPr>
      <t xml:space="preserve">If there are multiple flights/ferry bookings for one trip, for subsistence calculation you must </t>
    </r>
    <r>
      <rPr>
        <b/>
        <u/>
        <sz val="11"/>
        <rFont val="Calibri"/>
        <family val="2"/>
        <scheme val="minor"/>
      </rPr>
      <t xml:space="preserve">only </t>
    </r>
    <r>
      <rPr>
        <b/>
        <sz val="11"/>
        <rFont val="Calibri"/>
        <family val="2"/>
        <scheme val="minor"/>
      </rPr>
      <t>include the date &amp; times relating to the flight/ferry departing Ireland and arriving back into Ireland.</t>
    </r>
    <r>
      <rPr>
        <sz val="11"/>
        <rFont val="Calibri"/>
        <family val="2"/>
        <scheme val="minor"/>
      </rPr>
      <t xml:space="preserve">
</t>
    </r>
  </si>
  <si>
    <t>Subsistence Rates:</t>
  </si>
  <si>
    <t>24hrs Rate</t>
  </si>
  <si>
    <t>Day Rate</t>
  </si>
  <si>
    <t>Activity Description</t>
  </si>
  <si>
    <t>Departure Date from Ireland</t>
  </si>
  <si>
    <r>
      <t xml:space="preserve">Departure Time
</t>
    </r>
    <r>
      <rPr>
        <b/>
        <sz val="10"/>
        <rFont val="Calibri"/>
        <family val="2"/>
        <scheme val="minor"/>
      </rPr>
      <t>(insert using 24hr format  hh:mm e.g.13:00)</t>
    </r>
  </si>
  <si>
    <t>Arrival Date to Ireland</t>
  </si>
  <si>
    <t>Arrival Time
(insert using 24hr format  hh:mm)</t>
  </si>
  <si>
    <r>
      <t xml:space="preserve">Subsistence
</t>
    </r>
    <r>
      <rPr>
        <b/>
        <sz val="10"/>
        <rFont val="Calibri"/>
        <family val="2"/>
        <scheme val="minor"/>
      </rPr>
      <t>(see across for calculations)</t>
    </r>
  </si>
  <si>
    <t>Departure</t>
  </si>
  <si>
    <t>Arrival</t>
  </si>
  <si>
    <t>Number of Overnights</t>
  </si>
  <si>
    <t>Number of hours</t>
  </si>
  <si>
    <t xml:space="preserve"> Subsistance
Overnight rate = €200
(payable if &gt;24 hours)</t>
  </si>
  <si>
    <t>Subsistance
Day rate = €60 
(payable if &gt;7 hours)</t>
  </si>
  <si>
    <t>Calculated Subsistence</t>
  </si>
  <si>
    <t>Sample</t>
  </si>
  <si>
    <t>Flight, Ferry, Rail, Car Hire Expenditure</t>
  </si>
  <si>
    <r>
      <t xml:space="preserve">Use a separate line for each person. Note that ONLY staff on the grantee payroll are eligible for support.
Provide details of staff that travelled and reason of travel.	
Insert details of international flights or ferries. Submit the travel itinterary.  
No Proof of payment needed for the travel itineraries. 
Travel itineraries must state date of booking, passenger name, origin, destination, outward and return journey dates and cost.
</t>
    </r>
    <r>
      <rPr>
        <b/>
        <sz val="11"/>
        <rFont val="Calibri"/>
        <family val="2"/>
        <scheme val="minor"/>
      </rPr>
      <t>If there are multiple flight/ferry bookings for one trip, you must list all the separte flight/ferry details below .</t>
    </r>
  </si>
  <si>
    <t>Destination</t>
  </si>
  <si>
    <r>
      <t xml:space="preserve">Select Travel Type
</t>
    </r>
    <r>
      <rPr>
        <sz val="10"/>
        <rFont val="Calibri"/>
        <family val="2"/>
        <scheme val="minor"/>
      </rPr>
      <t>(Drop down menu)</t>
    </r>
  </si>
  <si>
    <t>Cost</t>
  </si>
  <si>
    <t>Eligible Travel Costs</t>
  </si>
  <si>
    <t>Travel Costs Disallowed
(Manual Entry)</t>
  </si>
  <si>
    <t>Mileage (for Private Car use overseas only)</t>
  </si>
  <si>
    <t>Provide details of staff that travelled and reason of travel</t>
  </si>
  <si>
    <t>Provide details of mileage if using private car overseas (mileage is inclusive of fuel, do not submit fuel cost separately).  Domestic mileage is NOT eligible</t>
  </si>
  <si>
    <t>Provide Route plan showing distance travelled</t>
  </si>
  <si>
    <t>Mileage per Km:</t>
  </si>
  <si>
    <r>
      <t xml:space="preserve">Destination (From-To)
</t>
    </r>
    <r>
      <rPr>
        <b/>
        <sz val="10"/>
        <rFont val="Calibri"/>
        <family val="2"/>
        <scheme val="minor"/>
      </rPr>
      <t>(Include Route Plan with Claim showing distance travelled)</t>
    </r>
  </si>
  <si>
    <t>Kilometres</t>
  </si>
  <si>
    <r>
      <t xml:space="preserve">Cost
</t>
    </r>
    <r>
      <rPr>
        <sz val="10"/>
        <rFont val="Calibri"/>
        <family val="2"/>
        <scheme val="minor"/>
      </rPr>
      <t>(Mileage paid at 60c per Kilometre)</t>
    </r>
  </si>
  <si>
    <r>
      <t xml:space="preserve">Insert URL showing Route Plan
</t>
    </r>
    <r>
      <rPr>
        <sz val="11"/>
        <color theme="1"/>
        <rFont val="Calibri"/>
        <family val="2"/>
        <scheme val="minor"/>
      </rPr>
      <t xml:space="preserve"> (e.g. Google maps)</t>
    </r>
  </si>
  <si>
    <t>Eligible Mileage Costs</t>
  </si>
  <si>
    <t>Mileage Costs Disallowed
(Manual Entry)</t>
  </si>
  <si>
    <t>Overall Total:</t>
  </si>
  <si>
    <t>Ensure Instructions tab is read before completing</t>
  </si>
  <si>
    <t>Trade Fair Attendance/Exhibition Fees:</t>
  </si>
  <si>
    <t>Name of Trade Fair</t>
  </si>
  <si>
    <t>Location</t>
  </si>
  <si>
    <t>Invoice No.</t>
  </si>
  <si>
    <t>Invoice Date</t>
  </si>
  <si>
    <t>Amt Paid
(Ex VAT)</t>
  </si>
  <si>
    <t>Eligible Costs</t>
  </si>
  <si>
    <t>Costs Disallowed
(Manual Entry)</t>
  </si>
  <si>
    <t>Stand Set-Up and Installation Costs:</t>
  </si>
  <si>
    <t>Details</t>
  </si>
  <si>
    <r>
      <t xml:space="preserve">Trade Fair Overheads/Sundries : </t>
    </r>
    <r>
      <rPr>
        <sz val="12"/>
        <rFont val="Calibri"/>
        <family val="2"/>
        <scheme val="minor"/>
      </rPr>
      <t>Overheads/Sundries will be restricted to maximum of €500 for each approved trade fair, and is only eligible if included in approved application</t>
    </r>
    <r>
      <rPr>
        <b/>
        <sz val="12"/>
        <rFont val="Calibri"/>
        <family val="2"/>
        <scheme val="minor"/>
      </rPr>
      <t xml:space="preserve">.
</t>
    </r>
    <r>
      <rPr>
        <sz val="12"/>
        <rFont val="Calibri"/>
        <family val="2"/>
        <scheme val="minor"/>
      </rPr>
      <t>Please provide details of sundry costs - no proof of payment is required for these sundry costs.</t>
    </r>
  </si>
  <si>
    <t xml:space="preserve"> External daily rates may vary, but Enterprise Ireland support is limited to a maximum of €900 per day including all travel and other costs</t>
  </si>
  <si>
    <t>'In column A, number each line item.  This Item No should be written on all supporting documents for cross referencing purposes.</t>
  </si>
  <si>
    <t>Max daily rate</t>
  </si>
  <si>
    <t>Consultant/Service Provider Name</t>
  </si>
  <si>
    <t>Role/Function</t>
  </si>
  <si>
    <t>Daily Rate
(Max of €900)</t>
  </si>
  <si>
    <t>Number of Days</t>
  </si>
  <si>
    <t>Amount Paid
(ex VAT)</t>
  </si>
  <si>
    <t>Allowed Rate</t>
  </si>
  <si>
    <t>Approved num days (over-write)</t>
  </si>
  <si>
    <t>Approved Cost (Calculated)</t>
  </si>
  <si>
    <t>Disallowed
(Manual Entry)</t>
  </si>
  <si>
    <t>Eligible Total Costs</t>
  </si>
  <si>
    <t>Each entry must be given an "Item No." Please ensure that the corresponding invoice and proof of payment i.e. bank statement are clearly marked with the item no. that it corresponds with.</t>
  </si>
  <si>
    <t>Itemised Expenditure/Material</t>
  </si>
  <si>
    <t>Description &amp; Purpose</t>
  </si>
  <si>
    <t>Invoice Number</t>
  </si>
  <si>
    <t>Ensure instructions tab is read before completing</t>
  </si>
  <si>
    <t>In column A, number each line item.  This Item No should be written on all supporting documents for cross referencing purposes.</t>
  </si>
  <si>
    <t>Function &amp; Market</t>
  </si>
  <si>
    <r>
      <t xml:space="preserve">Daily Rate
</t>
    </r>
    <r>
      <rPr>
        <b/>
        <sz val="9"/>
        <color theme="1"/>
        <rFont val="Calibri"/>
        <family val="2"/>
        <scheme val="minor"/>
      </rPr>
      <t>(Max of €1,500)</t>
    </r>
  </si>
  <si>
    <r>
      <t xml:space="preserve">Number of Days
</t>
    </r>
    <r>
      <rPr>
        <b/>
        <sz val="9"/>
        <color theme="1"/>
        <rFont val="Calibri"/>
        <family val="2"/>
        <scheme val="minor"/>
      </rPr>
      <t>(Max 20)</t>
    </r>
  </si>
  <si>
    <t>Grantee Company Name:</t>
  </si>
  <si>
    <t>Grant Rate %: (ref Letter of Offer)</t>
  </si>
  <si>
    <t>Claim No: (max of 3 claims)</t>
  </si>
  <si>
    <t>Cells below are auto populated from Claim Detail tab, do not edit</t>
  </si>
  <si>
    <t>Expenditure</t>
  </si>
  <si>
    <t>Grant Rate Applied (see above)</t>
  </si>
  <si>
    <t>TOTALS: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</si>
  <si>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</si>
  <si>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</si>
  <si>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</si>
  <si>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</si>
  <si>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</si>
  <si>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</si>
  <si>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Yours faithfully</t>
  </si>
  <si>
    <t>To be signed by Managing Director or Two Directors</t>
  </si>
  <si>
    <t>1.  Name &amp; Title:</t>
  </si>
  <si>
    <t>2.  Name &amp; Title:</t>
  </si>
  <si>
    <t>Insert Signature 1:</t>
  </si>
  <si>
    <t>Insert Signature 2:</t>
  </si>
  <si>
    <t>Date:</t>
  </si>
  <si>
    <t>Freedom of Information Act applies.</t>
  </si>
  <si>
    <t>SUMMARY OF EXPENDITURE</t>
  </si>
  <si>
    <t>Amount Claimed by Client</t>
  </si>
  <si>
    <t>Amount Recommended for Payment</t>
  </si>
  <si>
    <t>Trainee Costs</t>
  </si>
  <si>
    <t>Wages</t>
  </si>
  <si>
    <t>Travel</t>
  </si>
  <si>
    <t>Total</t>
  </si>
  <si>
    <t>Internal Trainers Costs</t>
  </si>
  <si>
    <t>External Trainer &amp; Course Costs</t>
  </si>
  <si>
    <t>Total Amount Claimed</t>
  </si>
  <si>
    <t>Total Amount Recommended</t>
  </si>
  <si>
    <t>Disallowed</t>
  </si>
  <si>
    <t>Deferred</t>
  </si>
  <si>
    <t>Approved</t>
  </si>
  <si>
    <t>€</t>
  </si>
  <si>
    <t>Internal Trainers</t>
  </si>
  <si>
    <r>
      <t xml:space="preserve">Please refer to your Letter of Offer to confirm what expenditure has been approved.
</t>
    </r>
    <r>
      <rPr>
        <b/>
        <sz val="10"/>
        <color rgb="FF000000"/>
        <rFont val="Arial"/>
        <family val="2"/>
      </rPr>
      <t>Salaries</t>
    </r>
    <r>
      <rPr>
        <sz val="10"/>
        <color rgb="FF000000"/>
        <rFont val="Arial"/>
        <family val="2"/>
      </rPr>
      <t xml:space="preserve">
Please submit a copy of a payslip, relating to the period of the claim for the employee(s) being claimed, and corresponding proof of payment i.e.bank statement (for batch payments, payroll listing is also required).
</t>
    </r>
    <r>
      <rPr>
        <b/>
        <sz val="10"/>
        <color rgb="FF000000"/>
        <rFont val="Arial"/>
        <family val="2"/>
      </rPr>
      <t>Overheads</t>
    </r>
    <r>
      <rPr>
        <sz val="10"/>
        <color rgb="FF000000"/>
        <rFont val="Arial"/>
        <family val="2"/>
      </rPr>
      <t xml:space="preserve">
Ensure that the overhead rate you are claiming is in line with the approved rate as per your Letter of Offer.</t>
    </r>
  </si>
  <si>
    <r>
      <t xml:space="preserve">Director Statement: Please print on </t>
    </r>
    <r>
      <rPr>
        <b/>
        <u/>
        <sz val="16"/>
        <color rgb="FF00B050"/>
        <rFont val="Arial"/>
        <family val="2"/>
      </rPr>
      <t>headed paper</t>
    </r>
    <r>
      <rPr>
        <b/>
        <sz val="16"/>
        <color rgb="FF00B050"/>
        <rFont val="Arial"/>
        <family val="2"/>
      </rPr>
      <t xml:space="preserve">, </t>
    </r>
    <r>
      <rPr>
        <b/>
        <u/>
        <sz val="16"/>
        <color rgb="FF00B050"/>
        <rFont val="Arial"/>
        <family val="2"/>
      </rPr>
      <t>sign</t>
    </r>
    <r>
      <rPr>
        <b/>
        <sz val="16"/>
        <color rgb="FF00B050"/>
        <rFont val="Arial"/>
        <family val="2"/>
      </rPr>
      <t xml:space="preserve">, </t>
    </r>
    <r>
      <rPr>
        <b/>
        <u/>
        <sz val="16"/>
        <color rgb="FF00B050"/>
        <rFont val="Arial"/>
        <family val="2"/>
      </rPr>
      <t>scan and return with the claim</t>
    </r>
    <r>
      <rPr>
        <b/>
        <sz val="16"/>
        <color rgb="FF00B050"/>
        <rFont val="Arial"/>
        <family val="2"/>
      </rPr>
      <t xml:space="preserve"> - DocuSign is also acceptable</t>
    </r>
  </si>
  <si>
    <t>In accordance with the above Project Number under which a HPSU Feasibility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</si>
</sst>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dd/mm/yyyy;@"/>
    <numFmt numFmtId="169" formatCode="[$-F400]h:mm:ss\ AM/PM"/>
    <numFmt numFmtId="170" formatCode="hh:mm:ss;@"/>
    <numFmt numFmtId="171" formatCode="&quot;€&quot;#,##0.0;[Red]\-&quot;€&quot;#,##0.0"/>
    <numFmt numFmtId="172" formatCode="0.0"/>
  </numFmts>
  <fonts count="85"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sz val="11"/>
      <color rgb="FF0070C0"/>
      <name val="Calibri"/>
      <family val="2"/>
      <scheme val="minor"/>
    </font>
    <font>
      <sz val="10"/>
      <color rgb="FF0070C0"/>
      <name val="Calibri"/>
      <family val="2"/>
      <scheme val="minor"/>
    </font>
    <font>
      <b/>
      <sz val="10"/>
      <color rgb="FF006100"/>
      <name val="Calibri"/>
      <family val="2"/>
      <scheme val="minor"/>
    </font>
    <font>
      <sz val="10"/>
      <color theme="1"/>
      <name val="Calibri"/>
      <family val="2"/>
      <scheme val="minor"/>
    </font>
    <font>
      <sz val="10"/>
      <color rgb="FF006100"/>
      <name val="Calibri"/>
      <family val="2"/>
      <scheme val="minor"/>
    </font>
    <font>
      <b/>
      <sz val="10"/>
      <name val="Calibri"/>
      <family val="2"/>
      <scheme val="minor"/>
    </font>
    <font>
      <sz val="10"/>
      <name val="Calibri"/>
      <family val="2"/>
      <scheme val="minor"/>
    </font>
    <font>
      <b/>
      <sz val="10"/>
      <color theme="0"/>
      <name val="Calibri"/>
      <family val="2"/>
      <scheme val="minor"/>
    </font>
    <font>
      <sz val="12"/>
      <name val="Calibri"/>
      <family val="2"/>
      <scheme val="minor"/>
    </font>
    <font>
      <b/>
      <sz val="22"/>
      <color rgb="FF006100"/>
      <name val="Calibri"/>
      <family val="2"/>
      <scheme val="minor"/>
    </font>
    <font>
      <sz val="14"/>
      <color theme="1"/>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i/>
      <sz val="9"/>
      <color theme="1"/>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b/>
      <sz val="26"/>
      <color rgb="FF006100"/>
      <name val="Calibri"/>
      <family val="2"/>
      <scheme val="minor"/>
    </font>
    <font>
      <i/>
      <sz val="11"/>
      <name val="Calibri"/>
      <family val="2"/>
    </font>
    <font>
      <i/>
      <sz val="11"/>
      <color theme="1"/>
      <name val="Calibri"/>
      <family val="2"/>
      <scheme val="minor"/>
    </font>
    <font>
      <sz val="9"/>
      <name val="Arial"/>
      <family val="2"/>
    </font>
    <font>
      <sz val="10"/>
      <color rgb="FF006100"/>
      <name val="Arial"/>
      <family val="2"/>
    </font>
    <font>
      <i/>
      <sz val="10"/>
      <name val="Arial"/>
      <family val="2"/>
    </font>
    <font>
      <sz val="11"/>
      <color rgb="FF0563C1"/>
      <name val="Calibri"/>
      <family val="2"/>
      <scheme val="minor"/>
    </font>
    <font>
      <b/>
      <sz val="9"/>
      <color theme="1"/>
      <name val="Calibri"/>
      <family val="2"/>
      <scheme val="minor"/>
    </font>
    <font>
      <b/>
      <sz val="12"/>
      <name val="Arial"/>
      <family val="2"/>
    </font>
    <font>
      <b/>
      <sz val="10"/>
      <color theme="9" tint="-0.499984740745262"/>
      <name val="Calibri"/>
      <family val="2"/>
      <scheme val="minor"/>
    </font>
    <font>
      <b/>
      <i/>
      <sz val="11"/>
      <color theme="1"/>
      <name val="Calibri"/>
      <family val="2"/>
      <scheme val="minor"/>
    </font>
    <font>
      <strike/>
      <sz val="11"/>
      <color theme="1"/>
      <name val="Calibri"/>
      <family val="2"/>
      <scheme val="minor"/>
    </font>
    <font>
      <strike/>
      <sz val="11"/>
      <color rgb="FF006100"/>
      <name val="Calibri"/>
      <family val="2"/>
      <scheme val="minor"/>
    </font>
    <font>
      <b/>
      <sz val="11"/>
      <color rgb="FFFF0000"/>
      <name val="Calibri"/>
      <family val="2"/>
      <scheme val="minor"/>
    </font>
    <font>
      <b/>
      <u/>
      <sz val="11"/>
      <name val="Calibri"/>
      <family val="2"/>
      <scheme val="minor"/>
    </font>
    <font>
      <sz val="8"/>
      <color theme="1"/>
      <name val="Calibri"/>
      <family val="2"/>
      <scheme val="minor"/>
    </font>
    <font>
      <b/>
      <sz val="16"/>
      <color rgb="FF00B050"/>
      <name val="Arial"/>
      <family val="2"/>
    </font>
    <font>
      <b/>
      <u/>
      <sz val="16"/>
      <color rgb="FF00B050"/>
      <name val="Arial"/>
      <family val="2"/>
    </font>
    <font>
      <sz val="16"/>
      <color rgb="FF00B050"/>
      <name val="Calibri"/>
      <family val="2"/>
      <scheme val="minor"/>
    </font>
  </fonts>
  <fills count="23">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563C1"/>
        <bgColor indexed="64"/>
      </patternFill>
    </fill>
    <fill>
      <patternFill patternType="solid">
        <fgColor theme="8" tint="-0.249977111117893"/>
        <bgColor indexed="64"/>
      </patternFill>
    </fill>
    <fill>
      <patternFill patternType="solid">
        <fgColor rgb="FF4472C4"/>
        <bgColor indexed="64"/>
      </patternFill>
    </fill>
    <fill>
      <patternFill patternType="solid">
        <fgColor theme="2"/>
        <bgColor indexed="64"/>
      </patternFill>
    </fill>
    <fill>
      <patternFill patternType="solid">
        <fgColor rgb="FF99FFCC"/>
        <bgColor indexed="64"/>
      </patternFill>
    </fill>
    <fill>
      <patternFill patternType="solid">
        <fgColor rgb="FF00DC75"/>
        <bgColor indexed="64"/>
      </patternFill>
    </fill>
    <fill>
      <patternFill patternType="solid">
        <fgColor theme="7" tint="0.79998168889431442"/>
        <bgColor indexed="64"/>
      </patternFill>
    </fill>
    <fill>
      <patternFill patternType="solid">
        <fgColor rgb="FFC6EFCE"/>
        <bgColor indexed="64"/>
      </patternFill>
    </fill>
    <fill>
      <patternFill patternType="lightUp">
        <fgColor theme="0" tint="-0.14996795556505021"/>
        <bgColor theme="0" tint="-4.9989318521683403E-2"/>
      </patternFill>
    </fill>
    <fill>
      <patternFill patternType="lightUp">
        <fgColor theme="0" tint="-0.14996795556505021"/>
        <bgColor indexed="65"/>
      </patternFill>
    </fill>
  </fills>
  <borders count="58">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right style="dotted">
        <color theme="0" tint="-0.1499984740745262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thin">
        <color auto="1"/>
      </left>
      <right style="hair">
        <color auto="1"/>
      </right>
      <top style="hair">
        <color auto="1"/>
      </top>
      <bottom style="hair">
        <color auto="1"/>
      </bottom>
      <diagonal/>
    </border>
    <border>
      <left/>
      <right style="hair">
        <color auto="1"/>
      </right>
      <top/>
      <bottom style="hair">
        <color auto="1"/>
      </bottom>
      <diagonal/>
    </border>
    <border>
      <left style="thin">
        <color indexed="64"/>
      </left>
      <right style="thin">
        <color rgb="FF7F7F7F"/>
      </right>
      <top style="thin">
        <color rgb="FF7F7F7F"/>
      </top>
      <bottom style="thin">
        <color rgb="FF7F7F7F"/>
      </bottom>
      <diagonal/>
    </border>
    <border>
      <left style="hair">
        <color auto="1"/>
      </left>
      <right style="hair">
        <color auto="1"/>
      </right>
      <top style="hair">
        <color auto="1"/>
      </top>
      <bottom/>
      <diagonal/>
    </border>
    <border>
      <left/>
      <right/>
      <top style="thin">
        <color rgb="FF7F7F7F"/>
      </top>
      <bottom/>
      <diagonal/>
    </border>
    <border>
      <left/>
      <right/>
      <top style="hair">
        <color indexed="64"/>
      </top>
      <bottom style="thin">
        <color rgb="FF7F7F7F"/>
      </bottom>
      <diagonal/>
    </border>
    <border>
      <left/>
      <right/>
      <top style="thin">
        <color rgb="FF7F7F7F"/>
      </top>
      <bottom style="thin">
        <color auto="1"/>
      </bottom>
      <diagonal/>
    </border>
    <border>
      <left style="thin">
        <color auto="1"/>
      </left>
      <right/>
      <top style="thin">
        <color auto="1"/>
      </top>
      <bottom style="thin">
        <color rgb="FF7F7F7F"/>
      </bottom>
      <diagonal/>
    </border>
    <border>
      <left/>
      <right/>
      <top style="thin">
        <color auto="1"/>
      </top>
      <bottom style="thin">
        <color rgb="FF7F7F7F"/>
      </bottom>
      <diagonal/>
    </border>
    <border>
      <left/>
      <right style="thin">
        <color auto="1"/>
      </right>
      <top style="thin">
        <color auto="1"/>
      </top>
      <bottom style="thin">
        <color rgb="FF7F7F7F"/>
      </bottom>
      <diagonal/>
    </border>
    <border>
      <left/>
      <right style="hair">
        <color auto="1"/>
      </right>
      <top/>
      <bottom/>
      <diagonal/>
    </border>
    <border>
      <left style="hair">
        <color rgb="FF7F7F7F"/>
      </left>
      <right style="hair">
        <color rgb="FF7F7F7F"/>
      </right>
      <top style="hair">
        <color auto="1"/>
      </top>
      <bottom style="hair">
        <color auto="1"/>
      </bottom>
      <diagonal/>
    </border>
    <border>
      <left style="hair">
        <color rgb="FF7F7F7F"/>
      </left>
      <right style="hair">
        <color rgb="FF7F7F7F"/>
      </right>
      <top style="hair">
        <color auto="1"/>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hair">
        <color rgb="FF7F7F7F"/>
      </right>
      <top/>
      <bottom style="hair">
        <color rgb="FF7F7F7F"/>
      </bottom>
      <diagonal/>
    </border>
    <border>
      <left style="hair">
        <color auto="1"/>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style="hair">
        <color rgb="FF7F7F7F"/>
      </left>
      <right/>
      <top style="hair">
        <color auto="1"/>
      </top>
      <bottom style="hair">
        <color rgb="FF7F7F7F"/>
      </bottom>
      <diagonal/>
    </border>
    <border>
      <left/>
      <right/>
      <top style="hair">
        <color auto="1"/>
      </top>
      <bottom style="hair">
        <color rgb="FF7F7F7F"/>
      </bottom>
      <diagonal/>
    </border>
    <border>
      <left/>
      <right style="hair">
        <color auto="1"/>
      </right>
      <top style="hair">
        <color auto="1"/>
      </top>
      <bottom style="hair">
        <color rgb="FF7F7F7F"/>
      </bottom>
      <diagonal/>
    </border>
    <border>
      <left style="hair">
        <color rgb="FF7F7F7F"/>
      </left>
      <right/>
      <top style="hair">
        <color rgb="FF7F7F7F"/>
      </top>
      <bottom style="hair">
        <color rgb="FF7F7F7F"/>
      </bottom>
      <diagonal/>
    </border>
    <border>
      <left/>
      <right/>
      <top style="hair">
        <color rgb="FF7F7F7F"/>
      </top>
      <bottom style="hair">
        <color rgb="FF7F7F7F"/>
      </bottom>
      <diagonal/>
    </border>
    <border>
      <left/>
      <right style="hair">
        <color auto="1"/>
      </right>
      <top style="hair">
        <color rgb="FF7F7F7F"/>
      </top>
      <bottom style="hair">
        <color rgb="FF7F7F7F"/>
      </bottom>
      <diagonal/>
    </border>
    <border>
      <left style="hair">
        <color auto="1"/>
      </left>
      <right style="hair">
        <color auto="1"/>
      </right>
      <top/>
      <bottom/>
      <diagonal/>
    </border>
    <border>
      <left/>
      <right/>
      <top style="hair">
        <color auto="1"/>
      </top>
      <bottom style="thin">
        <color auto="1"/>
      </bottom>
      <diagonal/>
    </border>
    <border>
      <left style="hair">
        <color rgb="FF7F7F7F"/>
      </left>
      <right/>
      <top/>
      <bottom style="hair">
        <color rgb="FF7F7F7F"/>
      </bottom>
      <diagonal/>
    </border>
    <border>
      <left/>
      <right/>
      <top/>
      <bottom style="hair">
        <color rgb="FF7F7F7F"/>
      </bottom>
      <diagonal/>
    </border>
    <border>
      <left/>
      <right style="hair">
        <color auto="1"/>
      </right>
      <top/>
      <bottom style="hair">
        <color rgb="FF7F7F7F"/>
      </bottom>
      <diagonal/>
    </border>
  </borders>
  <cellStyleXfs count="24">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2" fillId="0" borderId="0" applyFont="0" applyFill="0" applyBorder="0" applyAlignment="0" applyProtection="0"/>
    <xf numFmtId="0" fontId="2" fillId="3" borderId="1" applyNumberFormat="0" applyAlignment="0" applyProtection="0"/>
    <xf numFmtId="0" fontId="3" fillId="4" borderId="0" applyNumberFormat="0" applyBorder="0" applyAlignment="0" applyProtection="0"/>
    <xf numFmtId="0" fontId="3" fillId="7" borderId="0" applyNumberFormat="0" applyBorder="0" applyAlignment="0" applyProtection="0"/>
    <xf numFmtId="0" fontId="28" fillId="0" borderId="0"/>
    <xf numFmtId="0" fontId="29"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8" fillId="0" borderId="0"/>
    <xf numFmtId="0" fontId="32" fillId="0" borderId="0" applyNumberFormat="0" applyFill="0" applyBorder="0" applyAlignment="0" applyProtection="0"/>
    <xf numFmtId="0" fontId="4" fillId="0" borderId="0"/>
    <xf numFmtId="44" fontId="12" fillId="0" borderId="0" applyFont="0" applyFill="0" applyBorder="0" applyAlignment="0" applyProtection="0"/>
  </cellStyleXfs>
  <cellXfs count="665">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7" fillId="0" borderId="0" xfId="2" applyFont="1" applyAlignment="1" applyProtection="1">
      <alignment vertical="center" wrapText="1"/>
      <protection locked="0"/>
    </xf>
    <xf numFmtId="0" fontId="24" fillId="0" borderId="0" xfId="2" applyFont="1" applyAlignment="1" applyProtection="1">
      <alignment vertical="center" wrapText="1"/>
      <protection locked="0"/>
    </xf>
    <xf numFmtId="0" fontId="0" fillId="0" borderId="15" xfId="0" applyFont="1" applyBorder="1" applyAlignment="1">
      <alignment vertical="center"/>
    </xf>
    <xf numFmtId="0" fontId="0" fillId="0" borderId="0" xfId="0" applyFont="1" applyBorder="1" applyAlignment="1">
      <alignment vertical="center"/>
    </xf>
    <xf numFmtId="0" fontId="20" fillId="0" borderId="0" xfId="0" applyFont="1" applyAlignment="1">
      <alignment vertical="center"/>
    </xf>
    <xf numFmtId="0" fontId="13" fillId="0" borderId="0" xfId="0" applyFont="1" applyAlignment="1">
      <alignment horizontal="left" vertical="center"/>
    </xf>
    <xf numFmtId="0" fontId="30" fillId="0" borderId="9" xfId="4" applyFont="1" applyFill="1" applyBorder="1" applyAlignment="1" applyProtection="1">
      <alignment vertical="center" wrapText="1"/>
      <protection locked="0"/>
    </xf>
    <xf numFmtId="0" fontId="33" fillId="0" borderId="0" xfId="4" applyFont="1" applyFill="1" applyBorder="1" applyAlignment="1" applyProtection="1">
      <alignment horizontal="left" vertical="center"/>
      <protection locked="0"/>
    </xf>
    <xf numFmtId="0" fontId="30" fillId="0" borderId="0" xfId="4" applyFont="1" applyFill="1" applyBorder="1" applyAlignment="1" applyProtection="1">
      <alignment vertical="center" wrapText="1"/>
      <protection locked="0"/>
    </xf>
    <xf numFmtId="0" fontId="30"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34" fillId="0" borderId="0" xfId="0" applyFont="1"/>
    <xf numFmtId="0" fontId="35" fillId="0" borderId="0" xfId="0" applyFont="1"/>
    <xf numFmtId="0" fontId="31" fillId="0" borderId="9" xfId="0" applyFont="1" applyBorder="1" applyAlignment="1">
      <alignment horizontal="left" vertical="center"/>
    </xf>
    <xf numFmtId="0" fontId="34" fillId="0" borderId="9" xfId="0" applyFont="1" applyBorder="1" applyAlignment="1">
      <alignment horizontal="center" vertical="center"/>
    </xf>
    <xf numFmtId="0" fontId="31" fillId="0" borderId="9" xfId="0" applyFont="1" applyBorder="1" applyAlignment="1">
      <alignment horizontal="left" vertical="center" wrapText="1"/>
    </xf>
    <xf numFmtId="0" fontId="31" fillId="0" borderId="5" xfId="0" applyFont="1" applyBorder="1" applyAlignment="1">
      <alignment horizontal="right" wrapText="1"/>
    </xf>
    <xf numFmtId="0" fontId="34" fillId="0" borderId="8" xfId="0" applyFont="1" applyBorder="1"/>
    <xf numFmtId="0" fontId="31" fillId="0" borderId="13" xfId="0" applyFont="1" applyBorder="1" applyAlignment="1">
      <alignment horizontal="right" wrapText="1"/>
    </xf>
    <xf numFmtId="0" fontId="34" fillId="0" borderId="14" xfId="0" applyFont="1" applyBorder="1"/>
    <xf numFmtId="0" fontId="31" fillId="0" borderId="19" xfId="0" applyFont="1" applyBorder="1" applyAlignment="1">
      <alignment vertical="center"/>
    </xf>
    <xf numFmtId="0" fontId="32" fillId="0" borderId="0" xfId="21"/>
    <xf numFmtId="0" fontId="41" fillId="5" borderId="0" xfId="0" applyFont="1" applyFill="1"/>
    <xf numFmtId="0" fontId="13" fillId="5" borderId="0" xfId="0" applyFont="1" applyFill="1"/>
    <xf numFmtId="0" fontId="0" fillId="5" borderId="0" xfId="0" applyFill="1"/>
    <xf numFmtId="0" fontId="44" fillId="0" borderId="0" xfId="0" applyFont="1"/>
    <xf numFmtId="0" fontId="42" fillId="0" borderId="0" xfId="0" applyFont="1" applyAlignment="1">
      <alignment vertical="center"/>
    </xf>
    <xf numFmtId="0" fontId="42" fillId="0" borderId="0" xfId="0" applyFont="1" applyAlignment="1">
      <alignment horizontal="left" vertical="center"/>
    </xf>
    <xf numFmtId="0" fontId="31" fillId="0" borderId="0" xfId="0" applyFont="1"/>
    <xf numFmtId="0" fontId="14" fillId="0" borderId="0" xfId="2" applyFont="1" applyAlignment="1">
      <alignment vertical="center"/>
    </xf>
    <xf numFmtId="0" fontId="49" fillId="0" borderId="0" xfId="0" applyFont="1" applyAlignment="1">
      <alignment vertical="center"/>
    </xf>
    <xf numFmtId="0" fontId="34" fillId="0" borderId="0" xfId="0" applyFont="1" applyAlignment="1">
      <alignment horizontal="left" vertical="center"/>
    </xf>
    <xf numFmtId="0" fontId="31" fillId="0" borderId="0" xfId="0" applyFont="1" applyAlignment="1">
      <alignment horizontal="left" vertical="center"/>
    </xf>
    <xf numFmtId="0" fontId="50" fillId="0" borderId="0" xfId="0" applyFont="1" applyAlignment="1">
      <alignment horizontal="left" vertical="center"/>
    </xf>
    <xf numFmtId="0" fontId="50" fillId="0" borderId="0" xfId="0" applyFont="1" applyAlignment="1">
      <alignment horizontal="center" vertical="center"/>
    </xf>
    <xf numFmtId="0" fontId="50" fillId="0" borderId="0" xfId="0" applyFont="1"/>
    <xf numFmtId="0" fontId="34" fillId="0" borderId="0" xfId="0" applyFont="1" applyAlignment="1">
      <alignment horizontal="center" vertical="center"/>
    </xf>
    <xf numFmtId="0" fontId="34" fillId="0" borderId="23" xfId="0" applyFont="1" applyBorder="1" applyAlignment="1">
      <alignment horizontal="center" vertical="center"/>
    </xf>
    <xf numFmtId="44" fontId="51" fillId="0" borderId="0" xfId="10" applyNumberFormat="1" applyFont="1" applyFill="1" applyBorder="1" applyAlignment="1">
      <alignment horizontal="center"/>
    </xf>
    <xf numFmtId="164" fontId="34" fillId="0" borderId="0" xfId="0" applyNumberFormat="1" applyFont="1"/>
    <xf numFmtId="0" fontId="4" fillId="0" borderId="0" xfId="22"/>
    <xf numFmtId="0" fontId="4" fillId="0" borderId="0" xfId="22" applyAlignment="1">
      <alignment vertical="top" wrapText="1"/>
    </xf>
    <xf numFmtId="0" fontId="53" fillId="0" borderId="0" xfId="0" applyFont="1" applyAlignment="1">
      <alignment vertical="center"/>
    </xf>
    <xf numFmtId="0" fontId="53" fillId="0" borderId="0" xfId="0" applyFont="1" applyAlignment="1" applyProtection="1">
      <alignment vertical="center"/>
      <protection locked="0"/>
    </xf>
    <xf numFmtId="0" fontId="4" fillId="0" borderId="0" xfId="22" applyProtection="1">
      <protection locked="0"/>
    </xf>
    <xf numFmtId="0" fontId="4" fillId="0" borderId="0" xfId="2" applyProtection="1">
      <protection locked="0"/>
    </xf>
    <xf numFmtId="0" fontId="3" fillId="0" borderId="0" xfId="0" applyFont="1"/>
    <xf numFmtId="0" fontId="30" fillId="0" borderId="0" xfId="2" applyFont="1" applyProtection="1">
      <protection locked="0"/>
    </xf>
    <xf numFmtId="0" fontId="56" fillId="0" borderId="0" xfId="2" applyFont="1" applyAlignment="1" applyProtection="1">
      <alignment vertical="center" wrapText="1"/>
      <protection locked="0"/>
    </xf>
    <xf numFmtId="0" fontId="4" fillId="0" borderId="0" xfId="2" quotePrefix="1" applyProtection="1">
      <protection locked="0"/>
    </xf>
    <xf numFmtId="0" fontId="4" fillId="0" borderId="16" xfId="5" applyNumberFormat="1" applyBorder="1" applyAlignment="1" applyProtection="1">
      <alignment horizontal="left" vertical="center" wrapText="1"/>
      <protection locked="0"/>
    </xf>
    <xf numFmtId="0" fontId="0" fillId="0" borderId="0" xfId="0" applyProtection="1">
      <protection locked="0"/>
    </xf>
    <xf numFmtId="0" fontId="4" fillId="0" borderId="0" xfId="2" applyAlignment="1" applyProtection="1">
      <alignment vertical="center"/>
      <protection locked="0"/>
    </xf>
    <xf numFmtId="0" fontId="30" fillId="0" borderId="0" xfId="2" applyFont="1" applyAlignment="1" applyProtection="1">
      <alignment vertical="center"/>
      <protection locked="0"/>
    </xf>
    <xf numFmtId="0" fontId="4" fillId="0" borderId="0" xfId="2" applyAlignment="1" applyProtection="1">
      <alignment wrapText="1"/>
      <protection locked="0"/>
    </xf>
    <xf numFmtId="0" fontId="56" fillId="0" borderId="0" xfId="2" applyFont="1" applyAlignment="1" applyProtection="1">
      <alignment vertical="center"/>
      <protection locked="0"/>
    </xf>
    <xf numFmtId="0" fontId="4" fillId="0" borderId="28" xfId="5" applyNumberFormat="1" applyBorder="1" applyAlignment="1" applyProtection="1">
      <alignment horizontal="left" vertical="center" wrapText="1"/>
      <protection locked="0"/>
    </xf>
    <xf numFmtId="0" fontId="4" fillId="0" borderId="30" xfId="5" applyNumberFormat="1" applyBorder="1" applyAlignment="1" applyProtection="1">
      <alignment horizontal="left" vertical="center" wrapText="1"/>
      <protection locked="0"/>
    </xf>
    <xf numFmtId="0" fontId="55" fillId="0" borderId="0" xfId="2" quotePrefix="1" applyFont="1" applyAlignment="1" applyProtection="1">
      <alignment horizontal="left" vertical="center"/>
      <protection locked="0"/>
    </xf>
    <xf numFmtId="0" fontId="39" fillId="0" borderId="0" xfId="21" applyFont="1" applyAlignment="1">
      <alignment vertical="top"/>
    </xf>
    <xf numFmtId="0" fontId="43" fillId="0" borderId="0" xfId="21" applyFont="1" applyFill="1" applyAlignment="1">
      <alignment vertical="top"/>
    </xf>
    <xf numFmtId="0" fontId="44" fillId="0" borderId="0" xfId="0" applyFont="1" applyFill="1"/>
    <xf numFmtId="0" fontId="60" fillId="0" borderId="0" xfId="0" applyFont="1" applyAlignment="1">
      <alignment vertical="center"/>
    </xf>
    <xf numFmtId="0" fontId="60" fillId="0" borderId="0" xfId="0" applyFont="1" applyAlignment="1">
      <alignment horizontal="center" vertical="center"/>
    </xf>
    <xf numFmtId="0" fontId="19" fillId="0" borderId="0" xfId="6" applyFont="1" applyFill="1" applyBorder="1" applyAlignment="1" applyProtection="1">
      <alignment horizontal="left" vertical="center"/>
      <protection locked="0"/>
    </xf>
    <xf numFmtId="0" fontId="1" fillId="0" borderId="0" xfId="8" applyFont="1" applyFill="1" applyBorder="1" applyAlignment="1" applyProtection="1">
      <alignment vertical="center"/>
      <protection locked="0"/>
    </xf>
    <xf numFmtId="0" fontId="8" fillId="0" borderId="16" xfId="5" applyNumberFormat="1" applyFont="1" applyBorder="1" applyAlignment="1" applyProtection="1">
      <alignment horizontal="left" vertical="center" wrapText="1"/>
      <protection locked="0"/>
    </xf>
    <xf numFmtId="0" fontId="0" fillId="0" borderId="0" xfId="0" applyAlignment="1">
      <alignment horizontal="right"/>
    </xf>
    <xf numFmtId="14" fontId="0" fillId="0" borderId="16" xfId="0" applyNumberFormat="1" applyBorder="1" applyAlignment="1">
      <alignment horizontal="center" vertical="center"/>
    </xf>
    <xf numFmtId="1" fontId="0" fillId="0" borderId="16" xfId="0" applyNumberFormat="1" applyBorder="1" applyAlignment="1">
      <alignment horizontal="left" vertical="center"/>
    </xf>
    <xf numFmtId="0" fontId="23" fillId="0" borderId="0" xfId="0" applyFont="1"/>
    <xf numFmtId="0" fontId="26" fillId="0" borderId="0" xfId="6" applyFont="1" applyFill="1" applyAlignment="1" applyProtection="1">
      <alignment horizontal="left" vertical="center"/>
      <protection locked="0"/>
    </xf>
    <xf numFmtId="0" fontId="22" fillId="0" borderId="0" xfId="6" applyFont="1" applyFill="1" applyAlignment="1" applyProtection="1">
      <alignment horizontal="left" vertical="center"/>
      <protection locked="0"/>
    </xf>
    <xf numFmtId="0" fontId="23" fillId="0" borderId="0" xfId="8" applyFont="1" applyFill="1" applyProtection="1">
      <protection locked="0"/>
    </xf>
    <xf numFmtId="44" fontId="30" fillId="3" borderId="1" xfId="10" applyNumberFormat="1" applyFont="1" applyAlignment="1">
      <alignment horizontal="center"/>
    </xf>
    <xf numFmtId="44" fontId="30" fillId="0" borderId="0" xfId="10" applyNumberFormat="1" applyFont="1" applyFill="1" applyBorder="1" applyAlignment="1">
      <alignment horizontal="center"/>
    </xf>
    <xf numFmtId="44" fontId="30" fillId="0" borderId="0" xfId="10" applyNumberFormat="1" applyFont="1" applyFill="1" applyBorder="1" applyAlignment="1">
      <alignment horizontal="center" vertical="center"/>
    </xf>
    <xf numFmtId="44" fontId="30" fillId="3" borderId="24" xfId="10" applyNumberFormat="1" applyFont="1" applyBorder="1" applyAlignment="1">
      <alignment horizontal="center" vertical="center"/>
    </xf>
    <xf numFmtId="44" fontId="9" fillId="3" borderId="1" xfId="10" applyNumberFormat="1" applyFont="1" applyAlignment="1">
      <alignment horizontal="left"/>
    </xf>
    <xf numFmtId="44" fontId="8" fillId="0" borderId="0" xfId="0" applyNumberFormat="1" applyFont="1"/>
    <xf numFmtId="0" fontId="45" fillId="5" borderId="0" xfId="0" applyFont="1" applyFill="1" applyAlignment="1">
      <alignment vertical="center"/>
    </xf>
    <xf numFmtId="0" fontId="45" fillId="5" borderId="0" xfId="0" applyFont="1" applyFill="1"/>
    <xf numFmtId="0" fontId="42" fillId="5" borderId="0" xfId="0" applyFont="1" applyFill="1"/>
    <xf numFmtId="0" fontId="42" fillId="0" borderId="0" xfId="0" applyFont="1"/>
    <xf numFmtId="0" fontId="61" fillId="5" borderId="0" xfId="0" applyFont="1" applyFill="1"/>
    <xf numFmtId="0" fontId="62" fillId="5" borderId="0" xfId="0" applyFont="1" applyFill="1"/>
    <xf numFmtId="0" fontId="62" fillId="0" borderId="0" xfId="0" applyFont="1"/>
    <xf numFmtId="0" fontId="63" fillId="5" borderId="0" xfId="21" applyFont="1" applyFill="1" applyAlignment="1">
      <alignment vertical="center"/>
    </xf>
    <xf numFmtId="0" fontId="64" fillId="5" borderId="0" xfId="0" applyFont="1" applyFill="1"/>
    <xf numFmtId="0" fontId="65" fillId="0" borderId="0" xfId="0" applyFont="1"/>
    <xf numFmtId="14" fontId="22" fillId="0" borderId="0" xfId="0" applyNumberFormat="1" applyFont="1" applyAlignment="1">
      <alignment vertical="center"/>
    </xf>
    <xf numFmtId="14" fontId="46" fillId="5" borderId="0" xfId="0" applyNumberFormat="1" applyFont="1" applyFill="1" applyAlignment="1">
      <alignment vertical="center"/>
    </xf>
    <xf numFmtId="14" fontId="22" fillId="5" borderId="0" xfId="0" applyNumberFormat="1" applyFont="1" applyFill="1" applyAlignment="1">
      <alignment vertical="center"/>
    </xf>
    <xf numFmtId="0" fontId="42" fillId="0" borderId="0" xfId="0" applyFont="1" applyFill="1" applyAlignment="1">
      <alignment vertical="center" wrapText="1"/>
    </xf>
    <xf numFmtId="0" fontId="41" fillId="0" borderId="0" xfId="0" applyFont="1" applyFill="1" applyAlignment="1">
      <alignment vertical="center" wrapText="1"/>
    </xf>
    <xf numFmtId="0" fontId="4" fillId="0" borderId="0" xfId="2" applyAlignment="1" applyProtection="1">
      <alignment horizontal="center"/>
      <protection locked="0"/>
    </xf>
    <xf numFmtId="0" fontId="4" fillId="0" borderId="0" xfId="2" applyAlignment="1" applyProtection="1">
      <alignment vertical="center" wrapText="1"/>
      <protection locked="0"/>
    </xf>
    <xf numFmtId="0" fontId="30" fillId="0" borderId="0" xfId="2" applyFont="1" applyAlignment="1" applyProtection="1">
      <alignment vertical="center" wrapText="1"/>
      <protection locked="0"/>
    </xf>
    <xf numFmtId="0" fontId="0" fillId="0" borderId="0" xfId="0" applyAlignment="1">
      <alignment horizontal="right" indent="1"/>
    </xf>
    <xf numFmtId="0" fontId="13" fillId="0" borderId="0" xfId="0" applyFont="1" applyAlignment="1">
      <alignment horizontal="left" wrapText="1"/>
    </xf>
    <xf numFmtId="0" fontId="0" fillId="0" borderId="6" xfId="0" applyBorder="1" applyAlignment="1">
      <alignment horizontal="left" indent="1"/>
    </xf>
    <xf numFmtId="0" fontId="0" fillId="0" borderId="9" xfId="0" applyBorder="1" applyAlignment="1" applyProtection="1">
      <alignment horizontal="center"/>
      <protection locked="0"/>
    </xf>
    <xf numFmtId="14" fontId="0" fillId="0" borderId="9" xfId="0" applyNumberFormat="1" applyBorder="1" applyAlignment="1" applyProtection="1">
      <alignment horizontal="center"/>
      <protection locked="0"/>
    </xf>
    <xf numFmtId="0" fontId="8" fillId="0" borderId="0" xfId="0" applyFont="1" applyAlignment="1">
      <alignment horizontal="left" indent="1"/>
    </xf>
    <xf numFmtId="164" fontId="13" fillId="0" borderId="9" xfId="1" applyNumberFormat="1" applyFont="1" applyFill="1" applyBorder="1" applyAlignment="1" applyProtection="1">
      <alignment horizontal="center"/>
      <protection locked="0"/>
    </xf>
    <xf numFmtId="0" fontId="9" fillId="0" borderId="0" xfId="0" applyFont="1" applyAlignment="1">
      <alignment horizontal="left"/>
    </xf>
    <xf numFmtId="0" fontId="16" fillId="0" borderId="0" xfId="0" applyFont="1" applyAlignment="1">
      <alignment horizontal="left" vertical="center" wrapText="1" indent="1"/>
    </xf>
    <xf numFmtId="0" fontId="13" fillId="0" borderId="0" xfId="0" applyFont="1"/>
    <xf numFmtId="44" fontId="13" fillId="12" borderId="9" xfId="0" applyNumberFormat="1" applyFont="1" applyFill="1" applyBorder="1"/>
    <xf numFmtId="0" fontId="14" fillId="0" borderId="0" xfId="2" applyFont="1" applyFill="1" applyAlignment="1">
      <alignment vertical="center"/>
    </xf>
    <xf numFmtId="0" fontId="49" fillId="0" borderId="0" xfId="0" applyFont="1" applyFill="1" applyAlignment="1">
      <alignment vertical="center"/>
    </xf>
    <xf numFmtId="44" fontId="9" fillId="3" borderId="1" xfId="10" applyNumberFormat="1" applyFont="1" applyBorder="1" applyAlignment="1">
      <alignment horizontal="center"/>
    </xf>
    <xf numFmtId="44" fontId="9" fillId="3" borderId="24" xfId="10" applyNumberFormat="1" applyFont="1" applyBorder="1" applyAlignment="1">
      <alignment horizontal="center"/>
    </xf>
    <xf numFmtId="0" fontId="66"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69"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30" fillId="0" borderId="0" xfId="2" applyFont="1" applyAlignment="1" applyProtection="1">
      <alignment wrapText="1"/>
      <protection locked="0"/>
    </xf>
    <xf numFmtId="0" fontId="34" fillId="0" borderId="16" xfId="16" applyNumberFormat="1" applyFont="1" applyBorder="1" applyAlignment="1" applyProtection="1">
      <alignment horizontal="left" vertical="center" wrapText="1"/>
      <protection locked="0"/>
    </xf>
    <xf numFmtId="0" fontId="34" fillId="0" borderId="18" xfId="16" applyNumberFormat="1" applyFont="1" applyBorder="1" applyAlignment="1" applyProtection="1">
      <alignment horizontal="center" vertical="center" wrapText="1"/>
      <protection locked="0"/>
    </xf>
    <xf numFmtId="168" fontId="34" fillId="0" borderId="18" xfId="1" applyNumberFormat="1" applyFont="1" applyBorder="1" applyAlignment="1" applyProtection="1">
      <alignment horizontal="center" vertical="center" wrapText="1"/>
      <protection locked="0"/>
    </xf>
    <xf numFmtId="44" fontId="34" fillId="0" borderId="18" xfId="1" applyFont="1" applyBorder="1" applyAlignment="1" applyProtection="1">
      <alignment horizontal="center" vertical="center" wrapText="1"/>
      <protection locked="0"/>
    </xf>
    <xf numFmtId="0" fontId="34" fillId="0" borderId="18" xfId="1" applyNumberFormat="1" applyFont="1" applyBorder="1" applyAlignment="1" applyProtection="1">
      <alignment horizontal="center" vertical="center" wrapText="1"/>
      <protection locked="0"/>
    </xf>
    <xf numFmtId="0" fontId="54" fillId="0" borderId="0" xfId="2" applyFont="1" applyProtection="1">
      <protection locked="0"/>
    </xf>
    <xf numFmtId="164" fontId="1" fillId="0" borderId="0" xfId="1" applyNumberFormat="1" applyFont="1" applyFill="1" applyBorder="1" applyAlignment="1" applyProtection="1">
      <alignment horizontal="center"/>
      <protection locked="0"/>
    </xf>
    <xf numFmtId="168" fontId="34" fillId="0" borderId="16" xfId="1" applyNumberFormat="1" applyFont="1" applyBorder="1" applyAlignment="1" applyProtection="1">
      <alignment horizontal="center" vertical="center" wrapText="1"/>
      <protection locked="0"/>
    </xf>
    <xf numFmtId="164" fontId="34" fillId="0" borderId="16" xfId="1" applyNumberFormat="1" applyFont="1" applyBorder="1" applyAlignment="1" applyProtection="1">
      <alignment horizontal="center" vertical="center" wrapText="1"/>
      <protection locked="0"/>
    </xf>
    <xf numFmtId="0" fontId="58" fillId="0" borderId="0" xfId="2" applyFont="1" applyProtection="1">
      <protection locked="0"/>
    </xf>
    <xf numFmtId="0" fontId="34" fillId="0" borderId="0" xfId="2" applyFont="1" applyProtection="1">
      <protection locked="0"/>
    </xf>
    <xf numFmtId="0" fontId="34"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31" fillId="0" borderId="0" xfId="2" applyFont="1" applyAlignment="1" applyProtection="1">
      <alignment horizontal="center"/>
      <protection locked="0"/>
    </xf>
    <xf numFmtId="0" fontId="12" fillId="0" borderId="0" xfId="0" applyFont="1" applyAlignment="1" applyProtection="1">
      <alignment horizontal="right"/>
      <protection locked="0"/>
    </xf>
    <xf numFmtId="0" fontId="9" fillId="3" borderId="1" xfId="3" applyFont="1" applyAlignment="1" applyProtection="1">
      <alignment horizontal="center" vertical="center" wrapText="1"/>
      <protection locked="0"/>
    </xf>
    <xf numFmtId="164" fontId="9" fillId="3" borderId="1" xfId="1" applyNumberFormat="1" applyFont="1" applyFill="1" applyBorder="1" applyAlignment="1" applyProtection="1">
      <alignment vertical="center" wrapText="1"/>
      <protection locked="0"/>
    </xf>
    <xf numFmtId="0" fontId="9" fillId="0" borderId="34"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Alignment="1">
      <alignment horizontal="center" vertical="center"/>
    </xf>
    <xf numFmtId="0" fontId="3" fillId="0" borderId="0" xfId="11" applyFill="1" applyAlignment="1">
      <alignment vertical="center"/>
    </xf>
    <xf numFmtId="0" fontId="26" fillId="0" borderId="0" xfId="6" applyFont="1" applyFill="1" applyBorder="1" applyAlignment="1" applyProtection="1">
      <alignment horizontal="left" vertical="center"/>
      <protection locked="0"/>
    </xf>
    <xf numFmtId="0" fontId="1" fillId="0" borderId="0" xfId="8" applyFill="1" applyBorder="1" applyAlignment="1" applyProtection="1">
      <alignment vertical="center"/>
      <protection locked="0"/>
    </xf>
    <xf numFmtId="0" fontId="3" fillId="0" borderId="0" xfId="11" applyFill="1"/>
    <xf numFmtId="0" fontId="1" fillId="0" borderId="0" xfId="8" applyFill="1" applyBorder="1" applyProtection="1">
      <protection locked="0"/>
    </xf>
    <xf numFmtId="0" fontId="23" fillId="0" borderId="0" xfId="11" applyFont="1" applyFill="1"/>
    <xf numFmtId="0" fontId="22" fillId="0" borderId="0" xfId="6" applyFont="1" applyFill="1" applyBorder="1" applyAlignment="1" applyProtection="1">
      <alignment horizontal="left" vertical="center"/>
      <protection locked="0"/>
    </xf>
    <xf numFmtId="0" fontId="23" fillId="0" borderId="0" xfId="8" applyFont="1" applyFill="1" applyBorder="1" applyProtection="1">
      <protection locked="0"/>
    </xf>
    <xf numFmtId="0" fontId="3" fillId="0" borderId="0" xfId="4" applyFill="1"/>
    <xf numFmtId="0" fontId="21" fillId="0" borderId="0" xfId="8" applyFont="1" applyFill="1" applyBorder="1" applyAlignment="1" applyProtection="1">
      <alignment horizontal="center" vertical="center" wrapText="1"/>
      <protection locked="0"/>
    </xf>
    <xf numFmtId="0" fontId="21" fillId="0" borderId="0" xfId="6" applyFont="1" applyFill="1" applyBorder="1" applyAlignment="1" applyProtection="1">
      <alignment horizontal="center" vertical="center" wrapText="1"/>
      <protection locked="0"/>
    </xf>
    <xf numFmtId="14" fontId="0" fillId="0" borderId="16" xfId="1" applyNumberFormat="1" applyFont="1" applyBorder="1" applyAlignment="1">
      <alignment horizontal="center" vertical="center"/>
    </xf>
    <xf numFmtId="44" fontId="1" fillId="0" borderId="0" xfId="8" applyNumberFormat="1" applyFill="1" applyBorder="1" applyAlignment="1" applyProtection="1">
      <alignment horizontal="center" vertical="center" wrapText="1"/>
      <protection locked="0"/>
    </xf>
    <xf numFmtId="44" fontId="9" fillId="0" borderId="0" xfId="10" applyNumberFormat="1" applyFont="1" applyFill="1" applyBorder="1" applyAlignment="1" applyProtection="1">
      <alignment horizontal="center" vertical="center" wrapText="1"/>
      <protection locked="0"/>
    </xf>
    <xf numFmtId="44" fontId="9" fillId="0" borderId="35" xfId="10" applyNumberFormat="1" applyFont="1" applyFill="1" applyBorder="1"/>
    <xf numFmtId="165" fontId="9" fillId="0" borderId="0" xfId="10" applyNumberFormat="1" applyFont="1" applyFill="1" applyBorder="1"/>
    <xf numFmtId="0" fontId="13" fillId="0" borderId="0" xfId="0" applyFont="1" applyAlignment="1">
      <alignment horizontal="right"/>
    </xf>
    <xf numFmtId="44" fontId="9" fillId="12" borderId="32" xfId="10" applyNumberFormat="1" applyFont="1" applyFill="1" applyBorder="1"/>
    <xf numFmtId="165" fontId="2" fillId="0" borderId="0" xfId="10" applyNumberFormat="1" applyFill="1" applyBorder="1"/>
    <xf numFmtId="0" fontId="17" fillId="0" borderId="0" xfId="0" applyFont="1" applyFill="1" applyAlignment="1">
      <alignment vertical="center"/>
    </xf>
    <xf numFmtId="0" fontId="18" fillId="0" borderId="0" xfId="0" applyFont="1" applyFill="1" applyAlignment="1">
      <alignment vertical="center"/>
    </xf>
    <xf numFmtId="0" fontId="0" fillId="0" borderId="0" xfId="0" applyFont="1" applyFill="1" applyAlignment="1">
      <alignment vertical="center"/>
    </xf>
    <xf numFmtId="44" fontId="1" fillId="0" borderId="0" xfId="8" applyNumberFormat="1" applyFont="1" applyFill="1" applyBorder="1" applyAlignment="1" applyProtection="1">
      <alignment horizontal="center" vertical="center" wrapText="1"/>
      <protection locked="0"/>
    </xf>
    <xf numFmtId="44" fontId="9" fillId="0" borderId="0" xfId="1" applyFont="1" applyFill="1" applyBorder="1" applyAlignment="1">
      <alignment vertical="center"/>
    </xf>
    <xf numFmtId="0" fontId="0" fillId="0" borderId="0" xfId="0" applyFont="1" applyFill="1" applyBorder="1" applyAlignment="1">
      <alignment vertical="center"/>
    </xf>
    <xf numFmtId="0" fontId="7" fillId="0" borderId="0" xfId="0" applyFont="1" applyFill="1" applyBorder="1" applyAlignment="1">
      <alignment horizontal="center" vertical="center" wrapText="1"/>
    </xf>
    <xf numFmtId="0" fontId="3" fillId="13" borderId="0" xfId="4" applyFill="1" applyAlignment="1">
      <alignment vertical="center"/>
    </xf>
    <xf numFmtId="0" fontId="26" fillId="13" borderId="0" xfId="6" applyFont="1" applyFill="1" applyBorder="1" applyAlignment="1" applyProtection="1">
      <alignment horizontal="left" vertical="center"/>
      <protection locked="0"/>
    </xf>
    <xf numFmtId="0" fontId="19" fillId="13" borderId="0" xfId="6" applyFont="1" applyFill="1" applyBorder="1" applyAlignment="1" applyProtection="1">
      <alignment horizontal="left" vertical="center"/>
      <protection locked="0"/>
    </xf>
    <xf numFmtId="44" fontId="1" fillId="13" borderId="0" xfId="8" applyNumberFormat="1" applyFont="1" applyFill="1" applyBorder="1" applyAlignment="1" applyProtection="1">
      <alignment horizontal="center" vertical="center" wrapText="1"/>
      <protection locked="0"/>
    </xf>
    <xf numFmtId="44" fontId="9" fillId="13" borderId="0" xfId="1" applyFont="1" applyFill="1" applyBorder="1" applyAlignment="1">
      <alignment vertical="center"/>
    </xf>
    <xf numFmtId="0" fontId="0" fillId="13" borderId="0" xfId="0" applyFont="1" applyFill="1" applyBorder="1" applyAlignment="1">
      <alignment vertical="center"/>
    </xf>
    <xf numFmtId="0" fontId="7" fillId="13" borderId="0" xfId="0" applyFont="1" applyFill="1" applyBorder="1" applyAlignment="1">
      <alignment horizontal="center" vertical="center" wrapText="1"/>
    </xf>
    <xf numFmtId="0" fontId="0" fillId="13" borderId="0" xfId="0" applyFont="1" applyFill="1" applyAlignment="1">
      <alignment vertical="center"/>
    </xf>
    <xf numFmtId="0" fontId="3" fillId="13" borderId="0" xfId="4" applyFill="1" applyAlignment="1" applyProtection="1">
      <alignment vertical="center"/>
      <protection locked="0"/>
    </xf>
    <xf numFmtId="0" fontId="3" fillId="13" borderId="0" xfId="4" applyFill="1" applyProtection="1">
      <protection locked="0"/>
    </xf>
    <xf numFmtId="0" fontId="3" fillId="13" borderId="0" xfId="4" applyFill="1" applyBorder="1" applyAlignment="1" applyProtection="1">
      <alignment vertical="center"/>
      <protection locked="0"/>
    </xf>
    <xf numFmtId="0" fontId="3" fillId="13" borderId="0" xfId="4" applyFill="1" applyBorder="1" applyProtection="1">
      <protection locked="0"/>
    </xf>
    <xf numFmtId="0" fontId="3" fillId="13" borderId="0" xfId="4" applyFill="1" applyBorder="1" applyAlignment="1" applyProtection="1">
      <alignment horizontal="center" vertical="center" wrapText="1"/>
      <protection locked="0"/>
    </xf>
    <xf numFmtId="44" fontId="3" fillId="13" borderId="0" xfId="4" applyNumberFormat="1" applyFill="1" applyBorder="1" applyAlignment="1" applyProtection="1">
      <alignment horizontal="center" vertical="center" wrapText="1"/>
      <protection locked="0"/>
    </xf>
    <xf numFmtId="165" fontId="3" fillId="13" borderId="0" xfId="4" applyNumberFormat="1" applyFill="1" applyBorder="1"/>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3" fillId="0" borderId="0" xfId="4" applyFill="1" applyBorder="1" applyAlignment="1" applyProtection="1">
      <alignment vertical="center"/>
      <protection locked="0"/>
    </xf>
    <xf numFmtId="0" fontId="3" fillId="0" borderId="0" xfId="4" applyFill="1" applyBorder="1" applyProtection="1">
      <protection locked="0"/>
    </xf>
    <xf numFmtId="0" fontId="3" fillId="0" borderId="0" xfId="4" applyFill="1" applyBorder="1" applyAlignment="1" applyProtection="1">
      <alignment horizontal="center" vertical="center" wrapText="1"/>
      <protection locked="0"/>
    </xf>
    <xf numFmtId="44" fontId="3" fillId="0" borderId="0" xfId="4" applyNumberFormat="1" applyFill="1" applyBorder="1" applyAlignment="1" applyProtection="1">
      <alignment horizontal="center" vertical="center" wrapText="1"/>
      <protection locked="0"/>
    </xf>
    <xf numFmtId="165" fontId="3" fillId="0" borderId="0" xfId="4" applyNumberFormat="1" applyFill="1" applyBorder="1"/>
    <xf numFmtId="0" fontId="31" fillId="0" borderId="0" xfId="5" applyNumberFormat="1" applyFont="1" applyFill="1" applyBorder="1" applyAlignment="1" applyProtection="1">
      <alignment horizontal="center" vertical="center" wrapText="1"/>
      <protection locked="0"/>
    </xf>
    <xf numFmtId="0" fontId="4" fillId="0" borderId="0" xfId="2" applyFill="1" applyAlignment="1" applyProtection="1">
      <alignment vertical="center" wrapText="1"/>
      <protection locked="0"/>
    </xf>
    <xf numFmtId="0" fontId="31" fillId="0" borderId="0" xfId="0" applyFont="1" applyAlignment="1">
      <alignment horizontal="left" vertical="center" wrapText="1"/>
    </xf>
    <xf numFmtId="0" fontId="9" fillId="0" borderId="0" xfId="0" applyFont="1" applyFill="1" applyAlignment="1">
      <alignment vertical="center"/>
    </xf>
    <xf numFmtId="0" fontId="21" fillId="0" borderId="7" xfId="8" applyFont="1" applyFill="1" applyBorder="1" applyAlignment="1" applyProtection="1">
      <alignment horizontal="center" vertical="center" wrapText="1"/>
      <protection locked="0"/>
    </xf>
    <xf numFmtId="0" fontId="21" fillId="0" borderId="7" xfId="6" applyFont="1" applyFill="1" applyBorder="1" applyAlignment="1" applyProtection="1">
      <alignment horizontal="center" vertical="center" wrapText="1"/>
      <protection locked="0"/>
    </xf>
    <xf numFmtId="0" fontId="1" fillId="0" borderId="7" xfId="6" applyFill="1" applyBorder="1" applyAlignment="1" applyProtection="1">
      <alignment horizontal="left" vertical="center" wrapText="1"/>
      <protection locked="0"/>
    </xf>
    <xf numFmtId="0" fontId="58" fillId="0" borderId="0" xfId="0" applyFont="1" applyAlignment="1">
      <alignment vertical="center"/>
    </xf>
    <xf numFmtId="164" fontId="8" fillId="3" borderId="16" xfId="1" applyNumberFormat="1" applyFont="1" applyFill="1" applyBorder="1" applyProtection="1">
      <protection locked="0"/>
    </xf>
    <xf numFmtId="0" fontId="34" fillId="0" borderId="0" xfId="0" applyFont="1" applyAlignment="1" applyProtection="1">
      <alignment vertical="center"/>
      <protection locked="0"/>
    </xf>
    <xf numFmtId="44" fontId="30" fillId="12" borderId="9" xfId="10" applyNumberFormat="1" applyFont="1" applyFill="1" applyBorder="1" applyAlignment="1">
      <alignment horizontal="center" vertical="center"/>
    </xf>
    <xf numFmtId="0" fontId="30" fillId="0" borderId="9" xfId="4" applyFont="1" applyFill="1" applyBorder="1" applyAlignment="1" applyProtection="1">
      <alignment horizontal="right" vertical="center" wrapText="1"/>
      <protection locked="0"/>
    </xf>
    <xf numFmtId="0" fontId="5" fillId="5" borderId="9" xfId="2" applyFont="1" applyFill="1" applyBorder="1" applyAlignment="1">
      <alignment horizontal="center" vertical="center" wrapText="1"/>
    </xf>
    <xf numFmtId="0" fontId="15" fillId="0" borderId="9" xfId="0" applyFont="1" applyBorder="1" applyAlignment="1">
      <alignment horizontal="center" vertical="center" wrapText="1"/>
    </xf>
    <xf numFmtId="0" fontId="13" fillId="0" borderId="9" xfId="0" applyFont="1" applyBorder="1" applyAlignment="1">
      <alignment horizontal="center" vertical="center"/>
    </xf>
    <xf numFmtId="0" fontId="4" fillId="0" borderId="0" xfId="2" applyAlignment="1" applyProtection="1">
      <alignment horizontal="center" vertical="center" wrapText="1"/>
      <protection locked="0"/>
    </xf>
    <xf numFmtId="0" fontId="56" fillId="0" borderId="0" xfId="2" applyFont="1" applyAlignment="1" applyProtection="1">
      <alignment horizontal="center" vertical="center" wrapText="1"/>
      <protection locked="0"/>
    </xf>
    <xf numFmtId="0" fontId="56" fillId="0" borderId="0" xfId="2" applyFont="1" applyAlignment="1" applyProtection="1">
      <alignment horizontal="center" wrapText="1"/>
      <protection locked="0"/>
    </xf>
    <xf numFmtId="0" fontId="4" fillId="14" borderId="0" xfId="2" applyFill="1" applyAlignment="1" applyProtection="1">
      <alignment vertical="center" wrapText="1"/>
      <protection locked="0"/>
    </xf>
    <xf numFmtId="0" fontId="56" fillId="5" borderId="0" xfId="2" applyFont="1" applyFill="1" applyAlignment="1" applyProtection="1">
      <alignment horizontal="center" vertical="center" wrapText="1"/>
      <protection locked="0"/>
    </xf>
    <xf numFmtId="0" fontId="1" fillId="0" borderId="0" xfId="8" applyFill="1" applyAlignment="1" applyProtection="1">
      <alignment vertical="center"/>
      <protection locked="0"/>
    </xf>
    <xf numFmtId="0" fontId="1" fillId="0" borderId="0" xfId="8" applyFill="1" applyAlignment="1" applyProtection="1">
      <alignment vertical="center" wrapText="1"/>
      <protection locked="0"/>
    </xf>
    <xf numFmtId="0" fontId="4" fillId="0" borderId="0" xfId="4" applyFont="1" applyFill="1"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71" fillId="0" borderId="0" xfId="2" applyFont="1" applyAlignment="1" applyProtection="1">
      <alignment horizontal="center" vertical="center" wrapText="1"/>
      <protection locked="0"/>
    </xf>
    <xf numFmtId="44" fontId="12" fillId="0" borderId="18" xfId="23" applyBorder="1" applyAlignment="1" applyProtection="1">
      <alignment horizontal="left" vertical="center" wrapText="1"/>
      <protection locked="0"/>
    </xf>
    <xf numFmtId="0" fontId="4" fillId="0" borderId="0" xfId="5" applyNumberFormat="1" applyAlignment="1" applyProtection="1">
      <alignment horizontal="center" vertical="center" wrapText="1"/>
      <protection locked="0"/>
    </xf>
    <xf numFmtId="0" fontId="0" fillId="0" borderId="0" xfId="0" applyAlignment="1" applyProtection="1">
      <alignment horizontal="right"/>
      <protection locked="0"/>
    </xf>
    <xf numFmtId="0" fontId="0" fillId="15" borderId="0" xfId="0" applyFill="1"/>
    <xf numFmtId="0" fontId="72" fillId="15" borderId="0" xfId="0" applyFont="1" applyFill="1"/>
    <xf numFmtId="0" fontId="8" fillId="15" borderId="0" xfId="0" applyFont="1" applyFill="1"/>
    <xf numFmtId="0" fontId="4" fillId="15" borderId="0" xfId="2" applyFill="1" applyAlignment="1" applyProtection="1">
      <alignment vertical="center" wrapText="1"/>
      <protection locked="0"/>
    </xf>
    <xf numFmtId="0" fontId="4" fillId="0" borderId="0" xfId="2" applyFill="1" applyAlignment="1" applyProtection="1">
      <alignment horizontal="center"/>
      <protection locked="0"/>
    </xf>
    <xf numFmtId="0" fontId="30" fillId="0" borderId="0" xfId="2" applyFont="1" applyFill="1" applyAlignment="1" applyProtection="1">
      <alignment horizontal="center" wrapText="1"/>
      <protection locked="0"/>
    </xf>
    <xf numFmtId="0" fontId="56" fillId="0" borderId="0" xfId="2" applyFont="1" applyFill="1" applyBorder="1" applyAlignment="1" applyProtection="1">
      <alignment horizontal="center" vertical="center" wrapText="1"/>
      <protection locked="0"/>
    </xf>
    <xf numFmtId="0" fontId="8" fillId="0" borderId="26" xfId="5" applyNumberFormat="1" applyFont="1" applyBorder="1" applyAlignment="1" applyProtection="1">
      <alignment horizontal="center" vertical="center" wrapText="1"/>
      <protection locked="0"/>
    </xf>
    <xf numFmtId="0" fontId="8" fillId="5" borderId="0" xfId="5" applyNumberFormat="1" applyFont="1" applyFill="1" applyBorder="1" applyAlignment="1" applyProtection="1">
      <alignment horizontal="center" vertical="center" wrapText="1"/>
      <protection locked="0"/>
    </xf>
    <xf numFmtId="44" fontId="8" fillId="5" borderId="0" xfId="5" applyNumberFormat="1" applyFont="1" applyFill="1" applyBorder="1" applyAlignment="1" applyProtection="1">
      <alignment horizontal="center" vertical="center" wrapText="1"/>
      <protection locked="0"/>
    </xf>
    <xf numFmtId="44" fontId="12" fillId="0" borderId="18" xfId="23" applyNumberFormat="1" applyBorder="1" applyAlignment="1" applyProtection="1">
      <alignment horizontal="center" vertical="center" wrapText="1"/>
      <protection locked="0"/>
    </xf>
    <xf numFmtId="44" fontId="9" fillId="0" borderId="0" xfId="3" applyNumberFormat="1" applyFont="1" applyFill="1" applyBorder="1" applyAlignment="1" applyProtection="1">
      <alignment horizontal="center" vertical="center" wrapText="1"/>
      <protection locked="0"/>
    </xf>
    <xf numFmtId="0" fontId="0" fillId="0" borderId="0" xfId="0" applyFill="1" applyBorder="1" applyAlignment="1">
      <alignment horizontal="center"/>
    </xf>
    <xf numFmtId="44" fontId="13" fillId="0" borderId="0" xfId="0" applyNumberFormat="1" applyFont="1" applyFill="1" applyBorder="1" applyAlignment="1">
      <alignment vertical="center"/>
    </xf>
    <xf numFmtId="44" fontId="9" fillId="0" borderId="36" xfId="10" applyNumberFormat="1" applyFont="1" applyFill="1" applyBorder="1" applyAlignment="1">
      <alignment vertical="center"/>
    </xf>
    <xf numFmtId="0" fontId="31" fillId="0" borderId="0" xfId="0" applyFont="1" applyAlignment="1">
      <alignment horizontal="right" vertical="center"/>
    </xf>
    <xf numFmtId="0" fontId="0" fillId="0" borderId="0" xfId="0" applyFont="1" applyBorder="1" applyAlignment="1">
      <alignment horizontal="center" vertical="center"/>
    </xf>
    <xf numFmtId="0" fontId="0" fillId="0" borderId="25" xfId="0" applyFont="1" applyBorder="1" applyAlignment="1">
      <alignment horizontal="right" vertical="center"/>
    </xf>
    <xf numFmtId="0" fontId="12" fillId="0" borderId="18" xfId="23" applyNumberFormat="1" applyBorder="1" applyAlignment="1" applyProtection="1">
      <alignment horizontal="center" vertical="center" wrapText="1"/>
      <protection locked="0"/>
    </xf>
    <xf numFmtId="0" fontId="13" fillId="0" borderId="0" xfId="0" applyFont="1" applyAlignment="1" applyProtection="1">
      <alignment horizontal="right"/>
      <protection locked="0"/>
    </xf>
    <xf numFmtId="0" fontId="13" fillId="0" borderId="0" xfId="0" applyFont="1" applyAlignment="1">
      <alignment horizontal="center"/>
    </xf>
    <xf numFmtId="0" fontId="13" fillId="0" borderId="0" xfId="2" applyFont="1" applyAlignment="1" applyProtection="1">
      <alignment horizontal="right"/>
      <protection locked="0"/>
    </xf>
    <xf numFmtId="0" fontId="1" fillId="0" borderId="0" xfId="8" applyFont="1" applyFill="1" applyBorder="1" applyAlignment="1" applyProtection="1">
      <alignment horizontal="center" vertical="center" wrapText="1"/>
      <protection locked="0"/>
    </xf>
    <xf numFmtId="0" fontId="1" fillId="13" borderId="0" xfId="8" applyFont="1" applyFill="1" applyBorder="1" applyAlignment="1" applyProtection="1">
      <alignment horizontal="center" vertical="center" wrapText="1"/>
      <protection locked="0"/>
    </xf>
    <xf numFmtId="0" fontId="1" fillId="0" borderId="0" xfId="6" applyFont="1" applyFill="1" applyBorder="1" applyAlignment="1" applyProtection="1">
      <alignment horizontal="center" vertical="center" wrapText="1"/>
      <protection locked="0"/>
    </xf>
    <xf numFmtId="0" fontId="48" fillId="17" borderId="0" xfId="2" applyFont="1" applyFill="1" applyAlignment="1">
      <alignment vertical="center"/>
    </xf>
    <xf numFmtId="0" fontId="30" fillId="17" borderId="16" xfId="2" applyFont="1" applyFill="1" applyBorder="1" applyAlignment="1" applyProtection="1">
      <alignment vertical="center" wrapText="1"/>
      <protection locked="0"/>
    </xf>
    <xf numFmtId="0" fontId="9" fillId="17" borderId="0" xfId="2" applyFont="1" applyFill="1" applyAlignment="1" applyProtection="1">
      <alignment horizontal="center" vertical="center" wrapText="1"/>
      <protection locked="0"/>
    </xf>
    <xf numFmtId="0" fontId="13" fillId="17" borderId="0" xfId="2" applyFont="1" applyFill="1" applyAlignment="1" applyProtection="1">
      <alignment horizontal="center" vertical="center" wrapText="1"/>
      <protection locked="0"/>
    </xf>
    <xf numFmtId="0" fontId="9" fillId="17" borderId="16" xfId="2" applyFont="1" applyFill="1" applyBorder="1" applyAlignment="1" applyProtection="1">
      <alignment horizontal="center" wrapText="1"/>
      <protection locked="0"/>
    </xf>
    <xf numFmtId="0" fontId="6" fillId="17" borderId="0" xfId="4" applyFont="1" applyFill="1" applyBorder="1" applyAlignment="1" applyProtection="1">
      <alignment vertical="center"/>
      <protection locked="0"/>
    </xf>
    <xf numFmtId="0" fontId="56" fillId="17" borderId="0" xfId="2" applyFont="1" applyFill="1" applyBorder="1" applyAlignment="1" applyProtection="1">
      <alignment horizontal="center" vertical="center" wrapText="1"/>
      <protection locked="0"/>
    </xf>
    <xf numFmtId="0" fontId="8" fillId="17" borderId="33" xfId="2" applyFont="1" applyFill="1" applyBorder="1" applyAlignment="1" applyProtection="1">
      <alignment vertical="center"/>
      <protection locked="0"/>
    </xf>
    <xf numFmtId="0" fontId="12" fillId="17" borderId="33" xfId="2" quotePrefix="1" applyFont="1" applyFill="1" applyBorder="1" applyAlignment="1" applyProtection="1">
      <alignment vertical="center"/>
      <protection locked="0"/>
    </xf>
    <xf numFmtId="0" fontId="12" fillId="17" borderId="33" xfId="2" applyFont="1" applyFill="1" applyBorder="1" applyAlignment="1" applyProtection="1">
      <alignment horizontal="center" vertical="center"/>
      <protection locked="0"/>
    </xf>
    <xf numFmtId="0" fontId="12" fillId="17" borderId="33" xfId="2" applyFont="1" applyFill="1" applyBorder="1" applyAlignment="1" applyProtection="1">
      <alignment vertical="center"/>
      <protection locked="0"/>
    </xf>
    <xf numFmtId="0" fontId="9" fillId="17" borderId="29" xfId="4" applyFont="1" applyFill="1" applyBorder="1" applyAlignment="1" applyProtection="1">
      <alignment vertical="center" wrapText="1"/>
      <protection locked="0"/>
    </xf>
    <xf numFmtId="0" fontId="23" fillId="0" borderId="0" xfId="2" quotePrefix="1" applyFont="1" applyFill="1" applyBorder="1" applyProtection="1">
      <protection locked="0"/>
    </xf>
    <xf numFmtId="165" fontId="4" fillId="0" borderId="0" xfId="2" applyNumberFormat="1" applyProtection="1">
      <protection locked="0"/>
    </xf>
    <xf numFmtId="44" fontId="8" fillId="3" borderId="16" xfId="1" applyNumberFormat="1" applyFont="1" applyFill="1" applyBorder="1" applyProtection="1">
      <protection locked="0"/>
    </xf>
    <xf numFmtId="44" fontId="9" fillId="3" borderId="1" xfId="1" applyNumberFormat="1" applyFont="1" applyFill="1" applyBorder="1" applyAlignment="1" applyProtection="1">
      <alignment vertical="center" wrapText="1"/>
      <protection locked="0"/>
    </xf>
    <xf numFmtId="0" fontId="63" fillId="8" borderId="0" xfId="21" applyFont="1" applyFill="1" applyAlignment="1">
      <alignment vertical="top"/>
    </xf>
    <xf numFmtId="0" fontId="44" fillId="8" borderId="0" xfId="0" applyFont="1" applyFill="1"/>
    <xf numFmtId="0" fontId="43" fillId="8" borderId="0" xfId="21" applyFont="1" applyFill="1" applyAlignment="1">
      <alignment vertical="top"/>
    </xf>
    <xf numFmtId="44" fontId="9" fillId="3" borderId="1" xfId="10" applyNumberFormat="1" applyFont="1" applyAlignment="1">
      <alignment horizontal="center"/>
    </xf>
    <xf numFmtId="0" fontId="6" fillId="0" borderId="0" xfId="4" applyFont="1" applyFill="1" applyBorder="1" applyAlignment="1" applyProtection="1">
      <alignment vertical="center"/>
      <protection locked="0"/>
    </xf>
    <xf numFmtId="169" fontId="12" fillId="0" borderId="40" xfId="23" applyNumberFormat="1" applyBorder="1" applyAlignment="1" applyProtection="1">
      <alignment horizontal="center" vertical="center" wrapText="1"/>
      <protection locked="0"/>
    </xf>
    <xf numFmtId="0" fontId="8" fillId="0" borderId="0" xfId="2" quotePrefix="1" applyFont="1" applyProtection="1">
      <protection locked="0"/>
    </xf>
    <xf numFmtId="14" fontId="12" fillId="0" borderId="16" xfId="23" applyNumberFormat="1" applyFont="1" applyBorder="1" applyAlignment="1" applyProtection="1">
      <alignment horizontal="center" vertical="center" wrapText="1"/>
      <protection locked="0"/>
    </xf>
    <xf numFmtId="170" fontId="12" fillId="0" borderId="16" xfId="23" applyNumberFormat="1" applyFont="1" applyBorder="1" applyAlignment="1" applyProtection="1">
      <alignment horizontal="center" vertical="center" wrapText="1"/>
      <protection locked="0"/>
    </xf>
    <xf numFmtId="169" fontId="12" fillId="0" borderId="16" xfId="23" applyNumberFormat="1" applyFont="1" applyBorder="1" applyAlignment="1" applyProtection="1">
      <alignment horizontal="center" vertical="center" wrapText="1"/>
      <protection locked="0"/>
    </xf>
    <xf numFmtId="172" fontId="12" fillId="0" borderId="16" xfId="23" applyNumberFormat="1" applyFont="1" applyBorder="1" applyAlignment="1" applyProtection="1">
      <alignment horizontal="center" vertical="center" wrapText="1"/>
      <protection locked="0"/>
    </xf>
    <xf numFmtId="0" fontId="9" fillId="0" borderId="0" xfId="2" quotePrefix="1" applyFont="1" applyFill="1" applyBorder="1" applyAlignment="1" applyProtection="1">
      <alignment horizontal="right"/>
      <protection locked="0"/>
    </xf>
    <xf numFmtId="0" fontId="12" fillId="0" borderId="16" xfId="23" applyNumberFormat="1" applyFont="1" applyBorder="1" applyAlignment="1" applyProtection="1">
      <alignment horizontal="center" vertical="center" wrapText="1"/>
      <protection locked="0"/>
    </xf>
    <xf numFmtId="0" fontId="8" fillId="0" borderId="0" xfId="2" quotePrefix="1" applyFont="1" applyFill="1" applyBorder="1" applyProtection="1">
      <protection locked="0"/>
    </xf>
    <xf numFmtId="0" fontId="13" fillId="0" borderId="0" xfId="0" applyFont="1" applyAlignment="1">
      <alignment horizontal="right" vertical="center"/>
    </xf>
    <xf numFmtId="44" fontId="0" fillId="12" borderId="9" xfId="0" applyNumberFormat="1" applyFont="1" applyFill="1" applyBorder="1" applyAlignment="1">
      <alignment horizontal="center" vertical="center"/>
    </xf>
    <xf numFmtId="0" fontId="57" fillId="0" borderId="0" xfId="2" applyFont="1" applyFill="1" applyBorder="1" applyAlignment="1" applyProtection="1">
      <alignment horizontal="left" vertical="center"/>
      <protection locked="0"/>
    </xf>
    <xf numFmtId="0" fontId="8" fillId="0" borderId="0" xfId="4" applyFont="1" applyFill="1" applyBorder="1" applyAlignment="1" applyProtection="1">
      <alignment vertical="center"/>
      <protection locked="0"/>
    </xf>
    <xf numFmtId="0" fontId="4" fillId="12" borderId="9" xfId="4" applyFont="1" applyFill="1" applyBorder="1" applyAlignment="1" applyProtection="1">
      <alignment horizontal="center" vertical="center"/>
      <protection locked="0"/>
    </xf>
    <xf numFmtId="0" fontId="55" fillId="0" borderId="0" xfId="2" applyFont="1" applyAlignment="1" applyProtection="1">
      <alignment vertical="center" wrapText="1"/>
      <protection locked="0"/>
    </xf>
    <xf numFmtId="0" fontId="8" fillId="0" borderId="0" xfId="2" quotePrefix="1" applyFont="1" applyBorder="1" applyProtection="1">
      <protection locked="0"/>
    </xf>
    <xf numFmtId="0" fontId="8" fillId="19" borderId="41" xfId="6" applyFont="1" applyFill="1" applyBorder="1" applyAlignment="1" applyProtection="1">
      <alignment horizontal="center" vertical="center" wrapText="1"/>
      <protection locked="0"/>
    </xf>
    <xf numFmtId="0" fontId="8" fillId="19" borderId="42" xfId="8" applyFont="1" applyFill="1" applyBorder="1" applyAlignment="1" applyProtection="1">
      <alignment horizontal="left" vertical="center" wrapText="1"/>
      <protection locked="0"/>
    </xf>
    <xf numFmtId="0" fontId="8" fillId="19" borderId="43" xfId="8" applyFont="1" applyFill="1" applyBorder="1" applyAlignment="1" applyProtection="1">
      <alignment horizontal="left" vertical="center" wrapText="1"/>
      <protection locked="0"/>
    </xf>
    <xf numFmtId="0" fontId="8" fillId="19" borderId="44" xfId="8" applyFont="1" applyFill="1" applyBorder="1" applyAlignment="1" applyProtection="1">
      <alignment horizontal="left" vertical="center" wrapText="1"/>
      <protection locked="0"/>
    </xf>
    <xf numFmtId="44" fontId="1" fillId="8" borderId="16" xfId="8" applyNumberFormat="1" applyFill="1" applyBorder="1" applyAlignment="1" applyProtection="1">
      <alignment horizontal="center" vertical="center"/>
      <protection locked="0"/>
    </xf>
    <xf numFmtId="44" fontId="8" fillId="3" borderId="16" xfId="10" applyNumberFormat="1" applyFont="1" applyBorder="1" applyAlignment="1" applyProtection="1">
      <alignment horizontal="center" vertical="center"/>
      <protection locked="0"/>
    </xf>
    <xf numFmtId="0" fontId="30" fillId="17" borderId="16" xfId="2" applyFont="1" applyFill="1" applyBorder="1" applyAlignment="1" applyProtection="1">
      <alignment horizontal="center" vertical="center" wrapText="1"/>
      <protection locked="0"/>
    </xf>
    <xf numFmtId="0" fontId="30" fillId="17" borderId="16" xfId="4" applyFont="1" applyFill="1" applyBorder="1" applyAlignment="1" applyProtection="1">
      <alignment vertical="center" wrapText="1"/>
      <protection locked="0"/>
    </xf>
    <xf numFmtId="0" fontId="8" fillId="0" borderId="7" xfId="2" quotePrefix="1" applyFont="1" applyBorder="1" applyProtection="1">
      <protection locked="0"/>
    </xf>
    <xf numFmtId="0" fontId="9" fillId="0" borderId="0" xfId="4" applyFont="1" applyFill="1" applyBorder="1" applyAlignment="1" applyProtection="1">
      <alignment vertical="center"/>
      <protection locked="0"/>
    </xf>
    <xf numFmtId="0" fontId="75" fillId="8" borderId="33" xfId="6" applyFont="1" applyFill="1" applyBorder="1" applyAlignment="1" applyProtection="1">
      <alignment horizontal="center" vertical="center" wrapText="1"/>
      <protection locked="0"/>
    </xf>
    <xf numFmtId="0" fontId="0" fillId="0" borderId="27" xfId="0" applyFont="1" applyBorder="1" applyAlignment="1">
      <alignment vertical="center"/>
    </xf>
    <xf numFmtId="0" fontId="0" fillId="0" borderId="7" xfId="0" applyFont="1" applyBorder="1" applyAlignment="1">
      <alignment vertical="center"/>
    </xf>
    <xf numFmtId="0" fontId="0" fillId="0" borderId="31" xfId="0" applyFont="1" applyBorder="1" applyAlignment="1">
      <alignment vertical="center"/>
    </xf>
    <xf numFmtId="0" fontId="0" fillId="0" borderId="26" xfId="0" applyFont="1" applyBorder="1" applyAlignment="1">
      <alignment vertical="center"/>
    </xf>
    <xf numFmtId="0" fontId="0" fillId="0" borderId="40" xfId="0" applyFont="1" applyBorder="1" applyAlignment="1">
      <alignment vertical="center"/>
    </xf>
    <xf numFmtId="0" fontId="8" fillId="0" borderId="40" xfId="2" quotePrefix="1" applyFont="1" applyBorder="1" applyProtection="1">
      <protection locked="0"/>
    </xf>
    <xf numFmtId="0" fontId="8" fillId="0" borderId="26" xfId="4" applyFont="1" applyFill="1" applyBorder="1" applyAlignment="1" applyProtection="1">
      <alignment vertical="center"/>
      <protection locked="0"/>
    </xf>
    <xf numFmtId="0" fontId="8" fillId="0" borderId="40" xfId="4" applyFont="1" applyFill="1" applyBorder="1" applyAlignment="1" applyProtection="1">
      <alignment vertical="center"/>
      <protection locked="0"/>
    </xf>
    <xf numFmtId="0" fontId="9" fillId="0" borderId="26" xfId="4" applyFont="1" applyFill="1" applyBorder="1" applyAlignment="1" applyProtection="1">
      <alignment vertical="center"/>
      <protection locked="0"/>
    </xf>
    <xf numFmtId="0" fontId="8" fillId="0" borderId="27" xfId="4" applyFont="1" applyFill="1" applyBorder="1" applyAlignment="1" applyProtection="1">
      <alignment vertical="center"/>
      <protection locked="0"/>
    </xf>
    <xf numFmtId="171" fontId="8" fillId="0" borderId="7" xfId="2" quotePrefix="1" applyNumberFormat="1" applyFont="1" applyBorder="1" applyAlignment="1" applyProtection="1">
      <alignment horizontal="left" vertical="center"/>
      <protection locked="0"/>
    </xf>
    <xf numFmtId="0" fontId="8" fillId="0" borderId="31" xfId="2" quotePrefix="1" applyFont="1" applyBorder="1" applyProtection="1">
      <protection locked="0"/>
    </xf>
    <xf numFmtId="0" fontId="9" fillId="17" borderId="16" xfId="4" applyFont="1" applyFill="1" applyBorder="1" applyAlignment="1" applyProtection="1">
      <alignment vertical="center" wrapText="1"/>
      <protection locked="0"/>
    </xf>
    <xf numFmtId="0" fontId="9" fillId="17" borderId="16" xfId="2" applyFont="1" applyFill="1" applyBorder="1" applyAlignment="1" applyProtection="1">
      <alignment vertical="center" wrapText="1"/>
      <protection locked="0"/>
    </xf>
    <xf numFmtId="0" fontId="9" fillId="17" borderId="17" xfId="2" applyFont="1" applyFill="1" applyBorder="1" applyAlignment="1" applyProtection="1">
      <alignment horizontal="center" vertical="center"/>
      <protection locked="0"/>
    </xf>
    <xf numFmtId="0" fontId="9" fillId="17" borderId="16" xfId="2" applyFont="1" applyFill="1" applyBorder="1" applyAlignment="1" applyProtection="1">
      <alignment horizontal="center" vertical="center" wrapText="1"/>
      <protection locked="0"/>
    </xf>
    <xf numFmtId="0" fontId="30" fillId="0" borderId="0" xfId="2" applyFont="1" applyFill="1" applyBorder="1" applyAlignment="1" applyProtection="1">
      <alignment horizontal="center" vertical="center" wrapText="1"/>
      <protection locked="0"/>
    </xf>
    <xf numFmtId="0" fontId="9" fillId="18" borderId="16" xfId="2" applyFont="1" applyFill="1" applyBorder="1" applyAlignment="1" applyProtection="1">
      <alignment horizontal="center" vertical="center" wrapText="1"/>
      <protection locked="0"/>
    </xf>
    <xf numFmtId="0" fontId="9" fillId="18" borderId="16" xfId="2" applyFont="1" applyFill="1" applyBorder="1" applyAlignment="1" applyProtection="1">
      <alignment horizontal="left" vertical="center" wrapText="1"/>
      <protection locked="0"/>
    </xf>
    <xf numFmtId="0" fontId="30" fillId="0" borderId="0" xfId="2" applyFont="1" applyFill="1" applyAlignment="1" applyProtection="1">
      <alignment horizontal="center" vertical="center" wrapText="1"/>
      <protection locked="0"/>
    </xf>
    <xf numFmtId="0" fontId="30" fillId="0" borderId="0" xfId="2" applyFont="1" applyFill="1" applyAlignment="1" applyProtection="1">
      <alignment horizontal="left" vertical="center" wrapText="1"/>
      <protection locked="0"/>
    </xf>
    <xf numFmtId="0" fontId="8" fillId="0" borderId="0" xfId="0" applyFont="1" applyAlignment="1">
      <alignment vertical="center"/>
    </xf>
    <xf numFmtId="0" fontId="9" fillId="17" borderId="27" xfId="2" applyFont="1" applyFill="1" applyBorder="1" applyAlignment="1" applyProtection="1">
      <alignment horizontal="center" vertical="center"/>
      <protection locked="0"/>
    </xf>
    <xf numFmtId="0" fontId="9" fillId="17" borderId="29" xfId="2" applyFont="1" applyFill="1" applyBorder="1" applyAlignment="1" applyProtection="1">
      <alignment horizontal="center" vertical="center" wrapText="1"/>
      <protection locked="0"/>
    </xf>
    <xf numFmtId="0" fontId="9" fillId="17" borderId="29" xfId="4" applyFont="1" applyFill="1" applyBorder="1" applyAlignment="1" applyProtection="1">
      <alignment horizontal="center" vertical="center" wrapText="1"/>
      <protection locked="0"/>
    </xf>
    <xf numFmtId="0" fontId="0" fillId="0" borderId="0" xfId="0" applyFont="1" applyFill="1" applyAlignment="1">
      <alignment horizontal="center" vertical="center"/>
    </xf>
    <xf numFmtId="0" fontId="42" fillId="0" borderId="0" xfId="0" applyFont="1" applyAlignment="1">
      <alignment vertical="top"/>
    </xf>
    <xf numFmtId="0" fontId="0" fillId="0" borderId="0" xfId="0" applyAlignment="1">
      <alignment vertical="top"/>
    </xf>
    <xf numFmtId="0" fontId="8" fillId="17" borderId="53" xfId="2" applyFont="1" applyFill="1" applyBorder="1" applyAlignment="1" applyProtection="1">
      <alignment vertical="center"/>
      <protection locked="0"/>
    </xf>
    <xf numFmtId="0" fontId="12" fillId="17" borderId="53" xfId="2" quotePrefix="1" applyFont="1" applyFill="1" applyBorder="1" applyAlignment="1" applyProtection="1">
      <alignment vertical="center"/>
      <protection locked="0"/>
    </xf>
    <xf numFmtId="0" fontId="12" fillId="17" borderId="53" xfId="2" applyFont="1" applyFill="1" applyBorder="1" applyAlignment="1" applyProtection="1">
      <alignment horizontal="center" vertical="center"/>
      <protection locked="0"/>
    </xf>
    <xf numFmtId="0" fontId="12" fillId="17" borderId="53" xfId="2" applyFont="1" applyFill="1" applyBorder="1" applyAlignment="1" applyProtection="1">
      <alignment vertical="center"/>
      <protection locked="0"/>
    </xf>
    <xf numFmtId="0" fontId="9" fillId="17" borderId="29" xfId="4" applyFont="1" applyFill="1" applyBorder="1" applyAlignment="1" applyProtection="1">
      <alignment wrapText="1"/>
      <protection locked="0"/>
    </xf>
    <xf numFmtId="0" fontId="9" fillId="17" borderId="18" xfId="12" applyFont="1" applyFill="1" applyBorder="1" applyAlignment="1">
      <alignment horizontal="center" vertical="center" wrapText="1"/>
    </xf>
    <xf numFmtId="0" fontId="23" fillId="0" borderId="31" xfId="12" applyFont="1" applyFill="1" applyBorder="1" applyAlignment="1">
      <alignment horizontal="left" vertical="top"/>
    </xf>
    <xf numFmtId="44" fontId="0" fillId="16" borderId="9" xfId="0" applyNumberFormat="1" applyFont="1" applyFill="1" applyBorder="1" applyAlignment="1">
      <alignment vertical="center"/>
    </xf>
    <xf numFmtId="44" fontId="13" fillId="12" borderId="9" xfId="0" applyNumberFormat="1" applyFont="1" applyFill="1" applyBorder="1" applyAlignment="1">
      <alignment vertical="center"/>
    </xf>
    <xf numFmtId="0" fontId="9" fillId="19" borderId="33" xfId="6" applyFont="1" applyFill="1" applyBorder="1" applyAlignment="1" applyProtection="1">
      <alignment horizontal="center" vertical="center" wrapText="1"/>
      <protection locked="0"/>
    </xf>
    <xf numFmtId="0" fontId="75" fillId="8" borderId="33" xfId="0" applyFont="1" applyFill="1" applyBorder="1" applyAlignment="1">
      <alignment horizontal="center" vertical="center" wrapText="1"/>
    </xf>
    <xf numFmtId="164" fontId="1" fillId="0" borderId="16" xfId="8" applyNumberFormat="1" applyFill="1" applyBorder="1" applyAlignment="1" applyProtection="1">
      <alignment horizontal="center" vertical="center"/>
      <protection locked="0"/>
    </xf>
    <xf numFmtId="164" fontId="1" fillId="0" borderId="29" xfId="8" applyNumberFormat="1" applyFill="1" applyBorder="1" applyAlignment="1" applyProtection="1">
      <alignment horizontal="center" vertical="center"/>
      <protection locked="0"/>
    </xf>
    <xf numFmtId="164" fontId="1" fillId="8" borderId="16" xfId="1" applyNumberFormat="1" applyFont="1" applyFill="1" applyBorder="1" applyAlignment="1" applyProtection="1">
      <alignment horizontal="center"/>
      <protection locked="0"/>
    </xf>
    <xf numFmtId="0" fontId="1" fillId="8" borderId="16" xfId="6" applyNumberFormat="1" applyFill="1" applyBorder="1" applyAlignment="1" applyProtection="1">
      <alignment horizontal="center"/>
      <protection locked="0"/>
    </xf>
    <xf numFmtId="164" fontId="1" fillId="12" borderId="16" xfId="8" applyNumberFormat="1" applyFill="1" applyBorder="1" applyAlignment="1" applyProtection="1">
      <alignment horizontal="center" vertical="center"/>
      <protection locked="0"/>
    </xf>
    <xf numFmtId="44" fontId="0" fillId="12" borderId="9" xfId="0" applyNumberFormat="1" applyFill="1" applyBorder="1"/>
    <xf numFmtId="164" fontId="1" fillId="8" borderId="16" xfId="8" applyNumberFormat="1" applyFill="1" applyBorder="1" applyAlignment="1" applyProtection="1">
      <alignment horizontal="center" vertical="center"/>
      <protection locked="0"/>
    </xf>
    <xf numFmtId="0" fontId="21" fillId="8" borderId="16" xfId="6" applyFont="1" applyFill="1" applyBorder="1" applyAlignment="1" applyProtection="1">
      <alignment horizontal="center" vertical="center" wrapText="1"/>
      <protection locked="0"/>
    </xf>
    <xf numFmtId="0" fontId="4" fillId="0" borderId="0" xfId="2" applyFill="1" applyBorder="1" applyAlignment="1" applyProtection="1">
      <alignment vertical="center" wrapText="1"/>
      <protection locked="0"/>
    </xf>
    <xf numFmtId="0" fontId="30" fillId="0" borderId="0" xfId="2" applyFont="1" applyFill="1" applyBorder="1" applyAlignment="1" applyProtection="1">
      <alignment horizontal="left" vertical="center" wrapText="1"/>
      <protection locked="0"/>
    </xf>
    <xf numFmtId="0" fontId="71" fillId="0" borderId="0" xfId="2" applyFont="1" applyFill="1" applyBorder="1" applyAlignment="1" applyProtection="1">
      <alignment horizontal="center" vertical="center" wrapText="1"/>
      <protection locked="0"/>
    </xf>
    <xf numFmtId="0" fontId="8" fillId="0" borderId="0" xfId="0" applyFont="1" applyFill="1" applyBorder="1" applyAlignment="1">
      <alignment vertical="center"/>
    </xf>
    <xf numFmtId="0" fontId="9" fillId="0" borderId="21" xfId="4" applyFont="1" applyFill="1" applyBorder="1" applyAlignment="1" applyProtection="1">
      <alignment vertical="center" wrapText="1"/>
      <protection locked="0"/>
    </xf>
    <xf numFmtId="0" fontId="9" fillId="0" borderId="21" xfId="2" applyFont="1" applyFill="1" applyBorder="1" applyAlignment="1" applyProtection="1">
      <alignment vertical="center" wrapText="1"/>
      <protection locked="0"/>
    </xf>
    <xf numFmtId="0" fontId="9" fillId="0" borderId="21" xfId="2" applyFont="1" applyFill="1" applyBorder="1" applyAlignment="1" applyProtection="1">
      <alignment horizontal="center" vertical="center"/>
      <protection locked="0"/>
    </xf>
    <xf numFmtId="0" fontId="9" fillId="0" borderId="21" xfId="2" applyFont="1" applyFill="1" applyBorder="1" applyAlignment="1" applyProtection="1">
      <alignment horizontal="center" vertical="center" wrapText="1"/>
      <protection locked="0"/>
    </xf>
    <xf numFmtId="0" fontId="9" fillId="0" borderId="7" xfId="2" applyFont="1" applyFill="1" applyBorder="1" applyAlignment="1" applyProtection="1">
      <alignment horizontal="center" vertical="center" wrapText="1"/>
      <protection locked="0"/>
    </xf>
    <xf numFmtId="0" fontId="9" fillId="0" borderId="7" xfId="2" applyFont="1" applyFill="1" applyBorder="1" applyAlignment="1" applyProtection="1">
      <alignment horizontal="left" vertical="center" wrapText="1"/>
      <protection locked="0"/>
    </xf>
    <xf numFmtId="0" fontId="11" fillId="21" borderId="16" xfId="5" applyNumberFormat="1" applyFont="1" applyFill="1" applyBorder="1" applyAlignment="1" applyProtection="1">
      <alignment horizontal="left" vertical="center" wrapText="1"/>
      <protection locked="0"/>
    </xf>
    <xf numFmtId="14" fontId="76" fillId="21" borderId="16" xfId="23" applyNumberFormat="1" applyFont="1" applyFill="1" applyBorder="1" applyAlignment="1" applyProtection="1">
      <alignment horizontal="center" vertical="center" wrapText="1"/>
      <protection locked="0"/>
    </xf>
    <xf numFmtId="170" fontId="76" fillId="21" borderId="16" xfId="23" applyNumberFormat="1" applyFont="1" applyFill="1" applyBorder="1" applyAlignment="1" applyProtection="1">
      <alignment horizontal="center" vertical="center" wrapText="1"/>
      <protection locked="0"/>
    </xf>
    <xf numFmtId="169" fontId="76" fillId="21" borderId="16" xfId="23" applyNumberFormat="1" applyFont="1" applyFill="1" applyBorder="1" applyAlignment="1" applyProtection="1">
      <alignment horizontal="center" vertical="center" wrapText="1"/>
      <protection locked="0"/>
    </xf>
    <xf numFmtId="22" fontId="76" fillId="22" borderId="29" xfId="23" applyNumberFormat="1" applyFont="1" applyFill="1" applyBorder="1" applyAlignment="1" applyProtection="1">
      <alignment horizontal="center" vertical="center" wrapText="1"/>
      <protection locked="0"/>
    </xf>
    <xf numFmtId="1" fontId="76" fillId="22" borderId="29" xfId="23" applyNumberFormat="1" applyFont="1" applyFill="1" applyBorder="1" applyAlignment="1" applyProtection="1">
      <alignment horizontal="center" vertical="center" wrapText="1"/>
      <protection locked="0"/>
    </xf>
    <xf numFmtId="172" fontId="76" fillId="22" borderId="29" xfId="23" applyNumberFormat="1" applyFont="1" applyFill="1" applyBorder="1" applyAlignment="1" applyProtection="1">
      <alignment horizontal="center" vertical="center" wrapText="1"/>
      <protection locked="0"/>
    </xf>
    <xf numFmtId="44" fontId="76" fillId="22" borderId="29" xfId="23" applyNumberFormat="1" applyFont="1" applyFill="1" applyBorder="1" applyAlignment="1" applyProtection="1">
      <alignment horizontal="center" vertical="center" wrapText="1"/>
      <protection locked="0"/>
    </xf>
    <xf numFmtId="44" fontId="76" fillId="21" borderId="16" xfId="23" applyNumberFormat="1" applyFont="1" applyFill="1" applyBorder="1" applyAlignment="1" applyProtection="1">
      <alignment horizontal="center" vertical="center" wrapText="1"/>
      <protection locked="0"/>
    </xf>
    <xf numFmtId="0" fontId="77" fillId="0" borderId="0" xfId="0" applyFont="1" applyAlignment="1">
      <alignment vertical="center"/>
    </xf>
    <xf numFmtId="0" fontId="77" fillId="0" borderId="0" xfId="0" applyFont="1" applyFill="1" applyAlignment="1">
      <alignment vertical="center"/>
    </xf>
    <xf numFmtId="0" fontId="0" fillId="0" borderId="16" xfId="23" applyNumberFormat="1" applyFont="1" applyBorder="1" applyAlignment="1" applyProtection="1">
      <alignment horizontal="center" vertical="center" wrapText="1"/>
      <protection locked="0"/>
    </xf>
    <xf numFmtId="0" fontId="0" fillId="0" borderId="0" xfId="0" applyAlignment="1">
      <alignment vertical="center"/>
    </xf>
    <xf numFmtId="0" fontId="23" fillId="19" borderId="41" xfId="6" applyFont="1" applyFill="1" applyBorder="1" applyAlignment="1" applyProtection="1">
      <alignment horizontal="center" vertical="center"/>
      <protection locked="0"/>
    </xf>
    <xf numFmtId="0" fontId="81" fillId="0" borderId="0" xfId="0" applyFont="1" applyAlignment="1">
      <alignment vertical="center"/>
    </xf>
    <xf numFmtId="0" fontId="59" fillId="0" borderId="0" xfId="2" quotePrefix="1" applyFont="1" applyFill="1" applyBorder="1" applyProtection="1">
      <protection locked="0"/>
    </xf>
    <xf numFmtId="0" fontId="8" fillId="0" borderId="26" xfId="4" applyFont="1" applyFill="1" applyBorder="1" applyAlignment="1" applyProtection="1">
      <alignment horizontal="left"/>
      <protection locked="0"/>
    </xf>
    <xf numFmtId="0" fontId="59" fillId="0" borderId="0" xfId="2" applyFont="1" applyProtection="1">
      <protection locked="0"/>
    </xf>
    <xf numFmtId="0" fontId="40" fillId="5" borderId="0" xfId="0" applyFont="1" applyFill="1" applyAlignment="1">
      <alignment vertical="center"/>
    </xf>
    <xf numFmtId="0" fontId="41" fillId="5" borderId="0" xfId="0" applyFont="1" applyFill="1" applyAlignment="1">
      <alignment vertical="center"/>
    </xf>
    <xf numFmtId="0" fontId="42" fillId="11" borderId="0" xfId="0" applyFont="1" applyFill="1" applyAlignment="1">
      <alignment vertical="center"/>
    </xf>
    <xf numFmtId="0" fontId="0" fillId="0" borderId="0" xfId="0" applyAlignment="1">
      <alignmen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0" borderId="17" xfId="5" applyNumberFormat="1" applyBorder="1" applyAlignment="1" applyProtection="1">
      <alignment horizontal="left" vertical="center" wrapText="1"/>
      <protection locked="0"/>
    </xf>
    <xf numFmtId="0" fontId="4" fillId="0" borderId="21" xfId="5" applyNumberFormat="1" applyBorder="1" applyAlignment="1" applyProtection="1">
      <alignment horizontal="left" vertical="center" wrapText="1"/>
      <protection locked="0"/>
    </xf>
    <xf numFmtId="0" fontId="4" fillId="0" borderId="18" xfId="5" applyNumberFormat="1" applyBorder="1" applyAlignment="1" applyProtection="1">
      <alignment horizontal="left" vertical="center" wrapText="1"/>
      <protection locked="0"/>
    </xf>
    <xf numFmtId="0" fontId="1" fillId="19" borderId="50" xfId="8" applyNumberFormat="1" applyFill="1" applyBorder="1" applyAlignment="1" applyProtection="1">
      <alignment horizontal="center" vertical="center"/>
      <protection locked="0"/>
    </xf>
    <xf numFmtId="0" fontId="1" fillId="19" borderId="51" xfId="8" applyNumberFormat="1" applyFill="1" applyBorder="1" applyAlignment="1" applyProtection="1">
      <alignment horizontal="center" vertical="center"/>
      <protection locked="0"/>
    </xf>
    <xf numFmtId="0" fontId="1" fillId="19" borderId="52" xfId="8" applyNumberFormat="1" applyFill="1" applyBorder="1" applyAlignment="1" applyProtection="1">
      <alignment horizontal="center" vertical="center"/>
      <protection locked="0"/>
    </xf>
    <xf numFmtId="0" fontId="1" fillId="19" borderId="47" xfId="8" applyNumberFormat="1" applyFill="1" applyBorder="1" applyAlignment="1" applyProtection="1">
      <alignment horizontal="center" vertical="center"/>
      <protection locked="0"/>
    </xf>
    <xf numFmtId="0" fontId="1" fillId="19" borderId="49" xfId="8" applyNumberFormat="1" applyFill="1" applyBorder="1" applyAlignment="1" applyProtection="1">
      <alignment horizontal="center" vertical="center"/>
      <protection locked="0"/>
    </xf>
    <xf numFmtId="0" fontId="78" fillId="19" borderId="50" xfId="8" applyNumberFormat="1" applyFont="1" applyFill="1" applyBorder="1" applyAlignment="1" applyProtection="1">
      <alignment horizontal="center" vertical="center"/>
      <protection locked="0"/>
    </xf>
    <xf numFmtId="0" fontId="78" fillId="19" borderId="51" xfId="8" applyNumberFormat="1" applyFont="1" applyFill="1" applyBorder="1" applyAlignment="1" applyProtection="1">
      <alignment horizontal="center" vertical="center"/>
      <protection locked="0"/>
    </xf>
    <xf numFmtId="0" fontId="78" fillId="19" borderId="52" xfId="8" applyNumberFormat="1" applyFont="1" applyFill="1" applyBorder="1" applyAlignment="1" applyProtection="1">
      <alignment horizontal="center" vertical="center"/>
      <protection locked="0"/>
    </xf>
    <xf numFmtId="0" fontId="9" fillId="17" borderId="27" xfId="2" applyFont="1" applyFill="1" applyBorder="1" applyAlignment="1" applyProtection="1">
      <alignment horizontal="center" vertical="center" wrapText="1"/>
      <protection locked="0"/>
    </xf>
    <xf numFmtId="0" fontId="26" fillId="2" borderId="0" xfId="6" applyFont="1" applyBorder="1" applyAlignment="1" applyProtection="1">
      <alignment horizontal="left" vertical="center"/>
      <protection locked="0"/>
    </xf>
    <xf numFmtId="0" fontId="9" fillId="17" borderId="29" xfId="2" applyFont="1" applyFill="1" applyBorder="1" applyAlignment="1" applyProtection="1">
      <alignment vertical="center" wrapText="1"/>
      <protection locked="0"/>
    </xf>
    <xf numFmtId="0" fontId="13" fillId="17" borderId="29" xfId="2" applyFont="1" applyFill="1" applyBorder="1" applyAlignment="1" applyProtection="1">
      <alignment horizontal="center" vertical="center" wrapText="1"/>
      <protection locked="0"/>
    </xf>
    <xf numFmtId="1" fontId="0" fillId="0" borderId="17" xfId="0" applyNumberFormat="1" applyBorder="1" applyAlignment="1">
      <alignment horizontal="left" vertical="center"/>
    </xf>
    <xf numFmtId="1" fontId="0" fillId="0" borderId="21" xfId="0" applyNumberFormat="1" applyBorder="1" applyAlignment="1">
      <alignment horizontal="left" vertical="center"/>
    </xf>
    <xf numFmtId="1" fontId="0" fillId="0" borderId="18" xfId="0" applyNumberFormat="1" applyBorder="1" applyAlignment="1">
      <alignment horizontal="left" vertical="center"/>
    </xf>
    <xf numFmtId="0" fontId="9" fillId="17" borderId="21" xfId="12" applyFont="1" applyFill="1" applyBorder="1" applyAlignment="1">
      <alignment horizontal="center" vertical="center" wrapText="1"/>
    </xf>
    <xf numFmtId="0" fontId="13" fillId="17" borderId="29" xfId="2" applyFont="1" applyFill="1" applyBorder="1" applyAlignment="1" applyProtection="1">
      <alignment horizontal="center" wrapText="1"/>
      <protection locked="0"/>
    </xf>
    <xf numFmtId="0" fontId="49" fillId="18" borderId="0" xfId="0" applyFont="1" applyFill="1" applyAlignment="1">
      <alignment vertical="center"/>
    </xf>
    <xf numFmtId="0" fontId="34" fillId="0" borderId="0" xfId="0" applyFont="1" applyAlignment="1">
      <alignment horizontal="justify" vertical="center"/>
    </xf>
    <xf numFmtId="0" fontId="34" fillId="0" borderId="0" xfId="0" applyFont="1" applyAlignment="1">
      <alignment vertical="center"/>
    </xf>
    <xf numFmtId="0" fontId="7" fillId="6" borderId="0" xfId="0" applyFont="1" applyFill="1" applyAlignment="1">
      <alignment horizontal="center"/>
    </xf>
    <xf numFmtId="6" fontId="8" fillId="0" borderId="0" xfId="2" quotePrefix="1" applyNumberFormat="1" applyFont="1" applyBorder="1" applyAlignment="1" applyProtection="1">
      <alignment horizontal="left"/>
    </xf>
    <xf numFmtId="44" fontId="12" fillId="0" borderId="16" xfId="23" applyNumberFormat="1" applyFont="1" applyBorder="1" applyAlignment="1" applyProtection="1">
      <alignment horizontal="center" vertical="center" wrapText="1"/>
    </xf>
    <xf numFmtId="43" fontId="8" fillId="12" borderId="9" xfId="2" quotePrefix="1" applyNumberFormat="1" applyFont="1" applyFill="1" applyBorder="1" applyProtection="1"/>
    <xf numFmtId="22" fontId="12" fillId="0" borderId="16" xfId="23" applyNumberFormat="1" applyFont="1" applyBorder="1" applyAlignment="1" applyProtection="1">
      <alignment horizontal="center" vertical="center" wrapText="1"/>
    </xf>
    <xf numFmtId="1" fontId="12" fillId="0" borderId="29" xfId="23" applyNumberFormat="1" applyFont="1" applyBorder="1" applyAlignment="1" applyProtection="1">
      <alignment horizontal="center" vertical="center" wrapText="1"/>
    </xf>
    <xf numFmtId="172" fontId="12" fillId="0" borderId="29" xfId="23" applyNumberFormat="1" applyFont="1" applyBorder="1" applyAlignment="1" applyProtection="1">
      <alignment horizontal="center" vertical="center" wrapText="1"/>
    </xf>
    <xf numFmtId="44" fontId="12" fillId="0" borderId="29" xfId="23" applyNumberFormat="1" applyFont="1" applyBorder="1" applyAlignment="1" applyProtection="1">
      <alignment horizontal="center" vertical="center" wrapText="1"/>
    </xf>
    <xf numFmtId="171" fontId="8" fillId="0" borderId="0" xfId="2" quotePrefix="1" applyNumberFormat="1" applyFont="1" applyBorder="1" applyAlignment="1" applyProtection="1">
      <alignment horizontal="left" vertical="center"/>
    </xf>
    <xf numFmtId="44" fontId="8" fillId="12" borderId="9" xfId="2" quotePrefix="1" applyNumberFormat="1" applyFont="1" applyFill="1" applyBorder="1" applyProtection="1"/>
    <xf numFmtId="44" fontId="13" fillId="12" borderId="9" xfId="2" applyNumberFormat="1" applyFont="1" applyFill="1" applyBorder="1" applyProtection="1"/>
    <xf numFmtId="44" fontId="34" fillId="0" borderId="18" xfId="1" applyFont="1" applyBorder="1" applyAlignment="1" applyProtection="1">
      <alignment horizontal="center" vertical="center" wrapText="1"/>
    </xf>
    <xf numFmtId="0" fontId="0" fillId="0" borderId="16" xfId="0" applyFont="1" applyBorder="1" applyAlignment="1" applyProtection="1">
      <alignment horizontal="center" vertical="center" wrapText="1"/>
      <protection locked="0"/>
    </xf>
    <xf numFmtId="14" fontId="0" fillId="0" borderId="16" xfId="0" applyNumberFormat="1" applyFont="1" applyBorder="1" applyAlignment="1" applyProtection="1">
      <alignment vertical="center"/>
      <protection locked="0"/>
    </xf>
    <xf numFmtId="44" fontId="0" fillId="0" borderId="16" xfId="0" applyNumberFormat="1" applyFont="1" applyBorder="1" applyAlignment="1" applyProtection="1">
      <alignment vertical="center"/>
      <protection locked="0"/>
    </xf>
    <xf numFmtId="44" fontId="0" fillId="0" borderId="16" xfId="1" applyFont="1" applyBorder="1" applyAlignment="1" applyProtection="1">
      <alignment horizontal="center" vertical="center"/>
      <protection locked="0"/>
    </xf>
    <xf numFmtId="44" fontId="9" fillId="10" borderId="9" xfId="3" applyNumberFormat="1" applyFont="1" applyFill="1" applyBorder="1" applyAlignment="1" applyProtection="1">
      <alignment horizontal="center" vertical="center" wrapText="1"/>
    </xf>
    <xf numFmtId="0" fontId="0" fillId="0" borderId="0" xfId="0" applyAlignment="1" applyProtection="1">
      <alignment horizontal="center"/>
    </xf>
    <xf numFmtId="0" fontId="34" fillId="0" borderId="17" xfId="16" applyNumberFormat="1" applyFont="1" applyBorder="1" applyAlignment="1" applyProtection="1">
      <alignment horizontal="left" vertical="center" wrapText="1"/>
      <protection locked="0"/>
    </xf>
    <xf numFmtId="0" fontId="34" fillId="0" borderId="21" xfId="16" applyNumberFormat="1" applyFont="1" applyBorder="1" applyAlignment="1" applyProtection="1">
      <alignment horizontal="left" vertical="center" wrapText="1"/>
      <protection locked="0"/>
    </xf>
    <xf numFmtId="0" fontId="34" fillId="0" borderId="18" xfId="16" applyNumberFormat="1" applyFont="1" applyBorder="1" applyAlignment="1" applyProtection="1">
      <alignment horizontal="left" vertical="center" wrapText="1"/>
      <protection locked="0"/>
    </xf>
    <xf numFmtId="44" fontId="12" fillId="5" borderId="54" xfId="23" applyNumberFormat="1" applyFont="1" applyFill="1" applyBorder="1" applyAlignment="1" applyProtection="1">
      <alignment horizontal="center" vertical="center" wrapText="1"/>
      <protection locked="0"/>
    </xf>
    <xf numFmtId="0" fontId="1" fillId="19" borderId="55" xfId="8" applyNumberFormat="1" applyFill="1" applyBorder="1" applyAlignment="1" applyProtection="1">
      <alignment horizontal="center" vertical="center"/>
      <protection locked="0"/>
    </xf>
    <xf numFmtId="0" fontId="1" fillId="19" borderId="56" xfId="8" applyNumberFormat="1" applyFill="1" applyBorder="1" applyAlignment="1" applyProtection="1">
      <alignment horizontal="center" vertical="center"/>
      <protection locked="0"/>
    </xf>
    <xf numFmtId="0" fontId="1" fillId="19" borderId="57" xfId="8" applyNumberFormat="1" applyFill="1" applyBorder="1" applyAlignment="1" applyProtection="1">
      <alignment horizontal="center" vertical="center"/>
      <protection locked="0"/>
    </xf>
    <xf numFmtId="44" fontId="12" fillId="0" borderId="16" xfId="23" applyNumberFormat="1" applyFont="1" applyBorder="1" applyAlignment="1" applyProtection="1">
      <alignment horizontal="center" vertical="center"/>
      <protection locked="0"/>
    </xf>
    <xf numFmtId="44" fontId="0" fillId="0" borderId="16" xfId="23" applyNumberFormat="1" applyFont="1" applyBorder="1" applyAlignment="1" applyProtection="1">
      <alignment horizontal="center" vertical="center"/>
      <protection locked="0"/>
    </xf>
    <xf numFmtId="44" fontId="12" fillId="0" borderId="16" xfId="23" applyNumberFormat="1" applyFont="1" applyBorder="1" applyAlignment="1" applyProtection="1">
      <alignment vertical="center"/>
      <protection locked="0"/>
    </xf>
    <xf numFmtId="0" fontId="41" fillId="5" borderId="0" xfId="0" applyFont="1" applyFill="1" applyAlignment="1">
      <alignment vertical="center"/>
    </xf>
    <xf numFmtId="0" fontId="42" fillId="11" borderId="0" xfId="2" applyFont="1" applyFill="1" applyAlignment="1">
      <alignment horizontal="left" vertical="center"/>
    </xf>
    <xf numFmtId="0" fontId="0" fillId="0" borderId="0" xfId="0" applyAlignment="1">
      <alignment vertical="center"/>
    </xf>
    <xf numFmtId="0" fontId="42" fillId="8" borderId="0" xfId="0" applyFont="1" applyFill="1" applyAlignment="1">
      <alignment vertical="center" wrapText="1"/>
    </xf>
    <xf numFmtId="0" fontId="41" fillId="8" borderId="0" xfId="0" applyFont="1" applyFill="1" applyAlignment="1">
      <alignment vertical="center" wrapText="1"/>
    </xf>
    <xf numFmtId="0" fontId="45" fillId="11" borderId="0" xfId="2" applyFont="1" applyFill="1" applyAlignment="1">
      <alignment horizontal="left" vertical="center"/>
    </xf>
    <xf numFmtId="0" fontId="42" fillId="11" borderId="0" xfId="2" applyFont="1" applyFill="1" applyAlignment="1">
      <alignment horizontal="left" vertical="center" wrapText="1"/>
    </xf>
    <xf numFmtId="0" fontId="25" fillId="11" borderId="0" xfId="2" applyFont="1" applyFill="1" applyAlignment="1">
      <alignment wrapText="1"/>
    </xf>
    <xf numFmtId="0" fontId="41" fillId="0" borderId="0" xfId="21" applyFont="1" applyFill="1" applyBorder="1" applyAlignment="1">
      <alignment vertical="top"/>
    </xf>
    <xf numFmtId="0" fontId="45" fillId="11" borderId="0" xfId="2" applyFont="1" applyFill="1" applyAlignment="1">
      <alignment horizontal="left" vertical="center" wrapText="1"/>
    </xf>
    <xf numFmtId="0" fontId="40" fillId="5" borderId="0" xfId="0" applyFont="1" applyFill="1" applyAlignment="1">
      <alignment vertical="center"/>
    </xf>
    <xf numFmtId="0" fontId="42" fillId="11" borderId="0" xfId="0" applyFont="1" applyFill="1" applyAlignment="1">
      <alignment vertical="center" wrapText="1"/>
    </xf>
    <xf numFmtId="0" fontId="41" fillId="11" borderId="0" xfId="0" applyFont="1" applyFill="1" applyAlignment="1">
      <alignment vertical="center" wrapText="1"/>
    </xf>
    <xf numFmtId="0" fontId="42" fillId="11" borderId="0" xfId="0" applyFont="1" applyFill="1" applyAlignment="1">
      <alignment horizontal="left" vertical="center" wrapText="1"/>
    </xf>
    <xf numFmtId="0" fontId="42" fillId="11" borderId="0" xfId="2" applyFont="1" applyFill="1" applyAlignment="1">
      <alignment horizontal="left" vertical="top" wrapText="1"/>
    </xf>
    <xf numFmtId="0" fontId="45" fillId="11" borderId="0" xfId="2" applyFont="1" applyFill="1" applyAlignment="1">
      <alignment horizontal="left" vertical="top" wrapText="1"/>
    </xf>
    <xf numFmtId="0" fontId="45" fillId="11" borderId="0" xfId="2" applyFont="1" applyFill="1" applyAlignment="1">
      <alignment horizontal="left" vertical="top"/>
    </xf>
    <xf numFmtId="0" fontId="42" fillId="11" borderId="0" xfId="0" applyFont="1" applyFill="1" applyAlignment="1">
      <alignment vertical="center"/>
    </xf>
    <xf numFmtId="14" fontId="46" fillId="5" borderId="0" xfId="21" applyNumberFormat="1" applyFont="1" applyFill="1" applyAlignment="1">
      <alignment vertical="center"/>
    </xf>
    <xf numFmtId="14" fontId="46" fillId="5" borderId="0" xfId="0" applyNumberFormat="1" applyFont="1" applyFill="1" applyAlignment="1">
      <alignment horizontal="left" vertical="center"/>
    </xf>
    <xf numFmtId="0" fontId="42" fillId="9" borderId="0" xfId="0" applyFont="1" applyFill="1" applyAlignment="1">
      <alignment vertical="center" wrapText="1"/>
    </xf>
    <xf numFmtId="0" fontId="41" fillId="9" borderId="0" xfId="0" applyFont="1" applyFill="1" applyAlignment="1">
      <alignment vertical="center" wrapText="1"/>
    </xf>
    <xf numFmtId="0" fontId="38" fillId="0" borderId="9" xfId="0" applyFont="1" applyBorder="1" applyAlignment="1">
      <alignment horizontal="left" vertical="top" wrapText="1"/>
    </xf>
    <xf numFmtId="0" fontId="30" fillId="17" borderId="19" xfId="21" applyFont="1" applyFill="1" applyBorder="1" applyAlignment="1">
      <alignment vertical="center" wrapText="1"/>
    </xf>
    <xf numFmtId="0" fontId="30" fillId="17" borderId="20" xfId="21" applyFont="1" applyFill="1" applyBorder="1" applyAlignment="1">
      <alignment vertical="center" wrapText="1"/>
    </xf>
    <xf numFmtId="0" fontId="30" fillId="17" borderId="19" xfId="0" applyFont="1" applyFill="1" applyBorder="1" applyAlignment="1">
      <alignment vertical="center" wrapText="1"/>
    </xf>
    <xf numFmtId="0" fontId="30" fillId="17" borderId="20" xfId="0" applyFont="1" applyFill="1" applyBorder="1" applyAlignment="1">
      <alignment vertical="center" wrapText="1"/>
    </xf>
    <xf numFmtId="0" fontId="34" fillId="0" borderId="9" xfId="0" applyFont="1" applyBorder="1" applyAlignment="1">
      <alignment horizontal="left" vertical="center" wrapText="1"/>
    </xf>
    <xf numFmtId="0" fontId="30" fillId="17" borderId="19" xfId="0" applyFont="1" applyFill="1" applyBorder="1" applyAlignment="1">
      <alignment horizontal="center" vertical="center" wrapText="1"/>
    </xf>
    <xf numFmtId="0" fontId="30" fillId="17" borderId="20" xfId="0" applyFont="1" applyFill="1" applyBorder="1" applyAlignment="1">
      <alignment horizontal="center" vertical="center" wrapText="1"/>
    </xf>
    <xf numFmtId="0" fontId="30" fillId="17" borderId="19" xfId="21" applyFont="1" applyFill="1" applyBorder="1" applyAlignment="1">
      <alignment vertical="center"/>
    </xf>
    <xf numFmtId="0" fontId="30" fillId="17" borderId="20" xfId="21" applyFont="1" applyFill="1" applyBorder="1" applyAlignment="1">
      <alignment vertical="center"/>
    </xf>
    <xf numFmtId="0" fontId="38" fillId="0" borderId="11" xfId="0" applyFont="1" applyBorder="1" applyAlignment="1">
      <alignment horizontal="left" vertical="center" wrapText="1"/>
    </xf>
    <xf numFmtId="0" fontId="38" fillId="0" borderId="14" xfId="0" applyFont="1" applyBorder="1" applyAlignment="1">
      <alignment horizontal="left" vertical="center" wrapText="1"/>
    </xf>
    <xf numFmtId="0" fontId="34" fillId="0" borderId="19" xfId="0" applyFont="1" applyBorder="1" applyAlignment="1">
      <alignment vertical="center" wrapText="1"/>
    </xf>
    <xf numFmtId="0" fontId="31" fillId="0" borderId="19" xfId="0" applyFont="1" applyBorder="1" applyAlignment="1">
      <alignment horizontal="left" vertical="center" wrapText="1"/>
    </xf>
    <xf numFmtId="0" fontId="34" fillId="0" borderId="19" xfId="0" applyFont="1" applyBorder="1" applyAlignment="1">
      <alignment horizontal="center" vertical="center"/>
    </xf>
    <xf numFmtId="0" fontId="34" fillId="0" borderId="22" xfId="0" applyFont="1" applyBorder="1" applyAlignment="1">
      <alignment horizontal="center" vertical="center"/>
    </xf>
    <xf numFmtId="0" fontId="34" fillId="0" borderId="20" xfId="0" applyFont="1" applyBorder="1" applyAlignment="1">
      <alignment horizontal="center" vertical="center"/>
    </xf>
    <xf numFmtId="0" fontId="31" fillId="0" borderId="19" xfId="0" applyFont="1" applyBorder="1" applyAlignment="1">
      <alignment horizontal="left" vertical="center"/>
    </xf>
    <xf numFmtId="0" fontId="34" fillId="0" borderId="22" xfId="0" applyFont="1" applyBorder="1" applyAlignment="1">
      <alignment horizontal="left" vertical="center"/>
    </xf>
    <xf numFmtId="0" fontId="34" fillId="0" borderId="20" xfId="0" applyFont="1" applyBorder="1" applyAlignment="1">
      <alignment horizontal="left" vertical="center"/>
    </xf>
    <xf numFmtId="0" fontId="31" fillId="0" borderId="22" xfId="0" applyFont="1" applyBorder="1" applyAlignment="1">
      <alignment horizontal="left" vertical="center"/>
    </xf>
    <xf numFmtId="0" fontId="31" fillId="0" borderId="20" xfId="0" applyFont="1" applyBorder="1" applyAlignment="1">
      <alignment horizontal="left" vertical="center"/>
    </xf>
    <xf numFmtId="0" fontId="34" fillId="0" borderId="2" xfId="0" applyFont="1" applyBorder="1" applyAlignment="1">
      <alignment horizontal="left" vertical="top" wrapText="1"/>
    </xf>
    <xf numFmtId="0" fontId="34" fillId="0" borderId="4" xfId="0" applyFont="1" applyBorder="1" applyAlignment="1">
      <alignment horizontal="left" vertical="top" wrapText="1"/>
    </xf>
    <xf numFmtId="0" fontId="39" fillId="0" borderId="5" xfId="21" applyFont="1" applyFill="1" applyBorder="1" applyAlignment="1">
      <alignment vertical="center" wrapText="1"/>
    </xf>
    <xf numFmtId="0" fontId="35" fillId="0" borderId="6" xfId="0" applyFont="1" applyBorder="1" applyAlignment="1">
      <alignment vertical="center" wrapText="1"/>
    </xf>
    <xf numFmtId="0" fontId="34" fillId="0" borderId="13" xfId="0" applyFont="1" applyBorder="1" applyAlignment="1">
      <alignment horizontal="left" vertical="top" wrapText="1"/>
    </xf>
    <xf numFmtId="0" fontId="34" fillId="0" borderId="8" xfId="0" applyFont="1" applyBorder="1" applyAlignment="1">
      <alignment horizontal="left" vertical="top"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12" borderId="11" xfId="4" applyFont="1" applyFill="1" applyBorder="1" applyAlignment="1" applyProtection="1">
      <alignment horizontal="center" vertical="center"/>
      <protection locked="0"/>
    </xf>
    <xf numFmtId="0" fontId="4" fillId="12" borderId="14" xfId="4" applyFont="1" applyFill="1" applyBorder="1" applyAlignment="1" applyProtection="1">
      <alignment horizontal="center" vertical="center"/>
      <protection locked="0"/>
    </xf>
    <xf numFmtId="0" fontId="30" fillId="0" borderId="0" xfId="0" applyFont="1" applyFill="1" applyAlignment="1">
      <alignment vertical="top" wrapText="1"/>
    </xf>
    <xf numFmtId="0" fontId="30" fillId="0" borderId="5" xfId="4" applyFont="1" applyFill="1" applyBorder="1" applyAlignment="1" applyProtection="1">
      <alignment horizontal="left" vertical="center" wrapText="1"/>
      <protection locked="0"/>
    </xf>
    <xf numFmtId="0" fontId="30" fillId="0" borderId="5" xfId="4" applyFont="1" applyFill="1" applyBorder="1" applyAlignment="1" applyProtection="1">
      <alignment horizontal="left" vertical="center"/>
      <protection locked="0"/>
    </xf>
    <xf numFmtId="0" fontId="38" fillId="0" borderId="9" xfId="0" applyFont="1" applyBorder="1" applyAlignment="1">
      <alignment horizontal="left" vertical="center" wrapText="1"/>
    </xf>
    <xf numFmtId="0" fontId="27" fillId="0" borderId="11" xfId="0"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4" xfId="0" applyBorder="1" applyAlignment="1" applyProtection="1">
      <alignment horizontal="center"/>
      <protection locked="0"/>
    </xf>
    <xf numFmtId="14" fontId="0" fillId="0" borderId="11"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4" xfId="0" applyFont="1" applyBorder="1" applyAlignment="1">
      <alignment horizontal="center" vertical="center"/>
    </xf>
    <xf numFmtId="9" fontId="9" fillId="0" borderId="37" xfId="9" applyFont="1" applyBorder="1" applyAlignment="1" applyProtection="1">
      <alignment horizontal="center"/>
      <protection locked="0"/>
    </xf>
    <xf numFmtId="9" fontId="9" fillId="0" borderId="38" xfId="9" applyFont="1" applyBorder="1" applyAlignment="1" applyProtection="1">
      <alignment horizontal="center"/>
      <protection locked="0"/>
    </xf>
    <xf numFmtId="9" fontId="9" fillId="0" borderId="39" xfId="9" applyFont="1" applyBorder="1" applyAlignment="1" applyProtection="1">
      <alignment horizontal="center"/>
      <protection locked="0"/>
    </xf>
    <xf numFmtId="0" fontId="57" fillId="17" borderId="0" xfId="2" applyFont="1" applyFill="1" applyBorder="1" applyAlignment="1" applyProtection="1">
      <alignment horizontal="left" vertical="center"/>
      <protection locked="0"/>
    </xf>
    <xf numFmtId="0" fontId="4" fillId="0" borderId="17" xfId="5" applyNumberFormat="1" applyBorder="1" applyAlignment="1" applyProtection="1">
      <alignment horizontal="left" vertical="center" wrapText="1"/>
      <protection locked="0"/>
    </xf>
    <xf numFmtId="0" fontId="4" fillId="0" borderId="21" xfId="5" applyNumberFormat="1" applyBorder="1" applyAlignment="1" applyProtection="1">
      <alignment horizontal="left" vertical="center" wrapText="1"/>
      <protection locked="0"/>
    </xf>
    <xf numFmtId="0" fontId="4" fillId="0" borderId="18" xfId="5" applyNumberFormat="1" applyBorder="1" applyAlignment="1" applyProtection="1">
      <alignment horizontal="left" vertical="center" wrapText="1"/>
      <protection locked="0"/>
    </xf>
    <xf numFmtId="0" fontId="30" fillId="17" borderId="16" xfId="2" applyFont="1" applyFill="1" applyBorder="1" applyAlignment="1" applyProtection="1">
      <alignment horizontal="center" vertical="center"/>
      <protection locked="0"/>
    </xf>
    <xf numFmtId="0" fontId="55" fillId="0" borderId="25" xfId="2" applyFont="1" applyBorder="1" applyAlignment="1" applyProtection="1">
      <alignment vertical="center" wrapText="1"/>
      <protection locked="0"/>
    </xf>
    <xf numFmtId="0" fontId="12" fillId="0" borderId="17" xfId="23" applyNumberFormat="1" applyFont="1" applyBorder="1" applyAlignment="1" applyProtection="1">
      <alignment horizontal="center" vertical="center" wrapText="1"/>
      <protection locked="0"/>
    </xf>
    <xf numFmtId="0" fontId="12" fillId="0" borderId="18" xfId="23" applyNumberFormat="1" applyFont="1" applyBorder="1" applyAlignment="1" applyProtection="1">
      <alignment horizontal="center" vertical="center" wrapText="1"/>
      <protection locked="0"/>
    </xf>
    <xf numFmtId="0" fontId="78" fillId="19" borderId="50" xfId="8" applyNumberFormat="1" applyFont="1" applyFill="1" applyBorder="1" applyAlignment="1" applyProtection="1">
      <alignment horizontal="center" vertical="center"/>
      <protection locked="0"/>
    </xf>
    <xf numFmtId="0" fontId="78" fillId="19" borderId="51" xfId="8" applyNumberFormat="1" applyFont="1" applyFill="1" applyBorder="1" applyAlignment="1" applyProtection="1">
      <alignment horizontal="center" vertical="center"/>
      <protection locked="0"/>
    </xf>
    <xf numFmtId="0" fontId="78" fillId="19" borderId="52" xfId="8" applyNumberFormat="1" applyFont="1" applyFill="1" applyBorder="1" applyAlignment="1" applyProtection="1">
      <alignment horizontal="center" vertical="center"/>
      <protection locked="0"/>
    </xf>
    <xf numFmtId="0" fontId="74" fillId="0" borderId="17" xfId="2" quotePrefix="1" applyFont="1" applyBorder="1" applyAlignment="1" applyProtection="1">
      <alignment wrapText="1"/>
      <protection locked="0"/>
    </xf>
    <xf numFmtId="0" fontId="0" fillId="0" borderId="21" xfId="0" applyBorder="1" applyAlignment="1">
      <alignment wrapText="1"/>
    </xf>
    <xf numFmtId="0" fontId="0" fillId="0" borderId="18" xfId="0" applyBorder="1" applyAlignment="1">
      <alignment wrapText="1"/>
    </xf>
    <xf numFmtId="0" fontId="0" fillId="0" borderId="17" xfId="0" applyBorder="1" applyAlignment="1">
      <alignment wrapText="1"/>
    </xf>
    <xf numFmtId="0" fontId="57" fillId="18" borderId="45" xfId="4" applyFont="1" applyFill="1" applyBorder="1" applyAlignment="1" applyProtection="1">
      <alignment vertical="center"/>
      <protection locked="0"/>
    </xf>
    <xf numFmtId="0" fontId="0" fillId="0" borderId="46" xfId="0" applyBorder="1" applyAlignment="1">
      <alignment vertical="center"/>
    </xf>
    <xf numFmtId="0" fontId="0" fillId="0" borderId="30" xfId="0" applyBorder="1" applyAlignment="1">
      <alignment vertical="center"/>
    </xf>
    <xf numFmtId="0" fontId="57" fillId="17" borderId="0" xfId="4" applyFont="1" applyFill="1" applyBorder="1" applyAlignment="1" applyProtection="1">
      <alignment wrapText="1"/>
      <protection locked="0"/>
    </xf>
    <xf numFmtId="0" fontId="27" fillId="0" borderId="0" xfId="0" applyFont="1" applyBorder="1" applyAlignment="1">
      <alignment wrapText="1"/>
    </xf>
    <xf numFmtId="0" fontId="8" fillId="0" borderId="27" xfId="4" applyFont="1" applyFill="1" applyBorder="1" applyAlignment="1" applyProtection="1">
      <alignment vertical="center" wrapText="1"/>
      <protection locked="0"/>
    </xf>
    <xf numFmtId="0" fontId="0" fillId="0" borderId="7" xfId="0" applyBorder="1" applyAlignment="1"/>
    <xf numFmtId="0" fontId="0" fillId="0" borderId="31" xfId="0" applyBorder="1" applyAlignment="1"/>
    <xf numFmtId="0" fontId="8" fillId="0" borderId="26" xfId="4" applyFont="1" applyFill="1" applyBorder="1" applyAlignment="1" applyProtection="1">
      <alignment vertical="top" wrapText="1"/>
      <protection locked="0"/>
    </xf>
    <xf numFmtId="0" fontId="0" fillId="0" borderId="0" xfId="0" applyBorder="1" applyAlignment="1">
      <alignment vertical="top" wrapText="1"/>
    </xf>
    <xf numFmtId="0" fontId="0" fillId="0" borderId="40" xfId="0" applyBorder="1" applyAlignment="1">
      <alignment vertical="top" wrapText="1"/>
    </xf>
    <xf numFmtId="0" fontId="9" fillId="19" borderId="17" xfId="6" applyFont="1" applyFill="1" applyBorder="1" applyAlignment="1" applyProtection="1">
      <alignment horizontal="center" vertical="center" wrapText="1"/>
      <protection locked="0"/>
    </xf>
    <xf numFmtId="0" fontId="9" fillId="19" borderId="21" xfId="6" applyFont="1" applyFill="1" applyBorder="1" applyAlignment="1" applyProtection="1">
      <alignment horizontal="center" vertical="center" wrapText="1"/>
      <protection locked="0"/>
    </xf>
    <xf numFmtId="0" fontId="9" fillId="19" borderId="18" xfId="6" applyFont="1" applyFill="1" applyBorder="1" applyAlignment="1" applyProtection="1">
      <alignment horizontal="center" vertical="center" wrapText="1"/>
      <protection locked="0"/>
    </xf>
    <xf numFmtId="0" fontId="1" fillId="19" borderId="47" xfId="8" applyNumberFormat="1" applyFill="1" applyBorder="1" applyAlignment="1" applyProtection="1">
      <alignment horizontal="center" vertical="center"/>
      <protection locked="0"/>
    </xf>
    <xf numFmtId="0" fontId="1" fillId="19" borderId="48" xfId="8" applyNumberFormat="1" applyFill="1" applyBorder="1" applyAlignment="1" applyProtection="1">
      <alignment horizontal="center" vertical="center"/>
      <protection locked="0"/>
    </xf>
    <xf numFmtId="0" fontId="1" fillId="19" borderId="49" xfId="8" applyNumberFormat="1" applyFill="1" applyBorder="1" applyAlignment="1" applyProtection="1">
      <alignment horizontal="center" vertical="center"/>
      <protection locked="0"/>
    </xf>
    <xf numFmtId="0" fontId="26" fillId="8" borderId="0" xfId="0" applyFont="1" applyFill="1" applyAlignment="1">
      <alignment vertical="center"/>
    </xf>
    <xf numFmtId="0" fontId="1" fillId="19" borderId="50" xfId="8" applyNumberFormat="1" applyFill="1" applyBorder="1" applyAlignment="1" applyProtection="1">
      <alignment horizontal="center" vertical="center"/>
      <protection locked="0"/>
    </xf>
    <xf numFmtId="0" fontId="1" fillId="19" borderId="51" xfId="8" applyNumberFormat="1" applyFill="1" applyBorder="1" applyAlignment="1" applyProtection="1">
      <alignment horizontal="center" vertical="center"/>
      <protection locked="0"/>
    </xf>
    <xf numFmtId="0" fontId="1" fillId="19" borderId="52" xfId="8" applyNumberFormat="1" applyFill="1" applyBorder="1" applyAlignment="1" applyProtection="1">
      <alignment horizontal="center" vertical="center"/>
      <protection locked="0"/>
    </xf>
    <xf numFmtId="0" fontId="1" fillId="19" borderId="50" xfId="8" applyNumberFormat="1" applyFont="1" applyFill="1" applyBorder="1" applyAlignment="1" applyProtection="1">
      <alignment horizontal="center" vertical="center"/>
      <protection locked="0"/>
    </xf>
    <xf numFmtId="0" fontId="1" fillId="19" borderId="51" xfId="8" applyNumberFormat="1" applyFont="1" applyFill="1" applyBorder="1" applyAlignment="1" applyProtection="1">
      <alignment horizontal="center" vertical="center"/>
      <protection locked="0"/>
    </xf>
    <xf numFmtId="0" fontId="1" fillId="19" borderId="52" xfId="8" applyNumberFormat="1" applyFont="1" applyFill="1" applyBorder="1" applyAlignment="1" applyProtection="1">
      <alignment horizontal="center" vertical="center"/>
      <protection locked="0"/>
    </xf>
    <xf numFmtId="0" fontId="13" fillId="17" borderId="26" xfId="0" applyFont="1" applyFill="1" applyBorder="1" applyAlignment="1">
      <alignment horizontal="center" vertical="center" wrapText="1"/>
    </xf>
    <xf numFmtId="0" fontId="13" fillId="17" borderId="0" xfId="0" applyFont="1" applyFill="1" applyAlignment="1">
      <alignment horizontal="center" vertical="center" wrapText="1"/>
    </xf>
    <xf numFmtId="0" fontId="8" fillId="19" borderId="17" xfId="6" applyFont="1" applyFill="1" applyBorder="1" applyAlignment="1" applyProtection="1">
      <alignment horizontal="center" vertical="center" wrapText="1"/>
      <protection locked="0"/>
    </xf>
    <xf numFmtId="0" fontId="8" fillId="19" borderId="21" xfId="6" applyFont="1" applyFill="1" applyBorder="1" applyAlignment="1" applyProtection="1">
      <alignment horizontal="center" vertical="center" wrapText="1"/>
      <protection locked="0"/>
    </xf>
    <xf numFmtId="0" fontId="8" fillId="19" borderId="18" xfId="6" applyFont="1" applyFill="1" applyBorder="1" applyAlignment="1" applyProtection="1">
      <alignment horizontal="center" vertical="center" wrapText="1"/>
      <protection locked="0"/>
    </xf>
    <xf numFmtId="0" fontId="9" fillId="19" borderId="0" xfId="6" applyFont="1" applyFill="1" applyBorder="1" applyAlignment="1" applyProtection="1">
      <alignment horizontal="center" vertical="center" wrapText="1"/>
      <protection locked="0"/>
    </xf>
    <xf numFmtId="0" fontId="9" fillId="19" borderId="40" xfId="6" applyFont="1" applyFill="1" applyBorder="1" applyAlignment="1" applyProtection="1">
      <alignment horizontal="center" vertical="center" wrapText="1"/>
      <protection locked="0"/>
    </xf>
    <xf numFmtId="0" fontId="26" fillId="2" borderId="0" xfId="6" applyFont="1" applyBorder="1" applyAlignment="1" applyProtection="1">
      <alignment horizontal="left" vertical="center"/>
      <protection locked="0"/>
    </xf>
    <xf numFmtId="0" fontId="57" fillId="17" borderId="0" xfId="4" applyFont="1" applyFill="1" applyBorder="1" applyAlignment="1" applyProtection="1">
      <alignment vertical="center"/>
      <protection locked="0"/>
    </xf>
    <xf numFmtId="0" fontId="23" fillId="0" borderId="0" xfId="2" quotePrefix="1" applyFont="1" applyBorder="1" applyAlignment="1" applyProtection="1">
      <alignment vertical="center"/>
      <protection locked="0"/>
    </xf>
    <xf numFmtId="0" fontId="46" fillId="18" borderId="0" xfId="2" applyFont="1" applyFill="1" applyAlignment="1" applyProtection="1">
      <alignment vertical="center" wrapText="1"/>
      <protection locked="0"/>
    </xf>
    <xf numFmtId="0" fontId="9" fillId="17" borderId="27" xfId="2" applyFont="1" applyFill="1" applyBorder="1" applyAlignment="1" applyProtection="1">
      <alignment horizontal="center" vertical="center" wrapText="1"/>
      <protection locked="0"/>
    </xf>
    <xf numFmtId="0" fontId="9" fillId="17" borderId="7" xfId="2" applyFont="1" applyFill="1" applyBorder="1" applyAlignment="1" applyProtection="1">
      <alignment horizontal="center" vertical="center" wrapText="1"/>
      <protection locked="0"/>
    </xf>
    <xf numFmtId="0" fontId="9" fillId="17" borderId="7" xfId="2" applyFont="1" applyFill="1" applyBorder="1" applyAlignment="1" applyProtection="1">
      <alignment horizontal="center" vertical="center"/>
      <protection locked="0"/>
    </xf>
    <xf numFmtId="0" fontId="0" fillId="0" borderId="17"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0" fillId="0" borderId="17"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34" fillId="0" borderId="17" xfId="16" applyNumberFormat="1" applyFont="1" applyBorder="1" applyAlignment="1" applyProtection="1">
      <alignment horizontal="left" vertical="center" wrapText="1"/>
      <protection locked="0"/>
    </xf>
    <xf numFmtId="0" fontId="34" fillId="0" borderId="21" xfId="16" applyNumberFormat="1" applyFont="1" applyBorder="1" applyAlignment="1" applyProtection="1">
      <alignment horizontal="left" vertical="center" wrapText="1"/>
      <protection locked="0"/>
    </xf>
    <xf numFmtId="0" fontId="34" fillId="0" borderId="18" xfId="16" applyNumberFormat="1" applyFont="1" applyBorder="1" applyAlignment="1" applyProtection="1">
      <alignment horizontal="left" vertical="center" wrapText="1"/>
      <protection locked="0"/>
    </xf>
    <xf numFmtId="0" fontId="4" fillId="0" borderId="0" xfId="2" quotePrefix="1" applyBorder="1" applyAlignment="1" applyProtection="1">
      <protection locked="0"/>
    </xf>
    <xf numFmtId="0" fontId="9" fillId="17" borderId="33" xfId="2" applyFont="1" applyFill="1" applyBorder="1" applyAlignment="1" applyProtection="1">
      <alignment vertical="center" wrapText="1"/>
      <protection locked="0"/>
    </xf>
    <xf numFmtId="0" fontId="9" fillId="17" borderId="29" xfId="2" applyFont="1" applyFill="1" applyBorder="1" applyAlignment="1" applyProtection="1">
      <alignment vertical="center" wrapText="1"/>
      <protection locked="0"/>
    </xf>
    <xf numFmtId="0" fontId="13" fillId="17" borderId="29" xfId="2" applyFont="1" applyFill="1" applyBorder="1" applyAlignment="1" applyProtection="1">
      <alignment horizontal="center" vertical="center" wrapText="1"/>
      <protection locked="0"/>
    </xf>
    <xf numFmtId="0" fontId="26" fillId="8" borderId="0" xfId="6" applyFont="1" applyFill="1" applyBorder="1" applyAlignment="1" applyProtection="1">
      <alignment horizontal="left" vertical="center"/>
      <protection locked="0"/>
    </xf>
    <xf numFmtId="0" fontId="57" fillId="17" borderId="0" xfId="12" applyFont="1" applyFill="1" applyBorder="1" applyAlignment="1">
      <alignment horizontal="left" vertical="center"/>
    </xf>
    <xf numFmtId="0" fontId="23" fillId="0" borderId="26" xfId="12" quotePrefix="1" applyFont="1" applyFill="1" applyBorder="1" applyAlignment="1">
      <alignment horizontal="left" vertical="top"/>
    </xf>
    <xf numFmtId="0" fontId="23" fillId="0" borderId="0" xfId="12" quotePrefix="1" applyFont="1" applyFill="1" applyBorder="1" applyAlignment="1">
      <alignment horizontal="left" vertical="top"/>
    </xf>
    <xf numFmtId="0" fontId="23" fillId="0" borderId="40" xfId="12" quotePrefix="1" applyFont="1" applyFill="1" applyBorder="1" applyAlignment="1">
      <alignment horizontal="left" vertical="top"/>
    </xf>
    <xf numFmtId="0" fontId="23" fillId="0" borderId="27" xfId="12" quotePrefix="1" applyFont="1" applyFill="1" applyBorder="1" applyAlignment="1">
      <alignment horizontal="left" vertical="top"/>
    </xf>
    <xf numFmtId="0" fontId="23" fillId="0" borderId="7" xfId="12" quotePrefix="1" applyFont="1" applyFill="1" applyBorder="1" applyAlignment="1">
      <alignment horizontal="left" vertical="top"/>
    </xf>
    <xf numFmtId="1" fontId="0" fillId="0" borderId="17" xfId="0" applyNumberFormat="1" applyBorder="1" applyAlignment="1">
      <alignment horizontal="left" vertical="center"/>
    </xf>
    <xf numFmtId="1" fontId="0" fillId="0" borderId="21" xfId="0" applyNumberFormat="1" applyBorder="1" applyAlignment="1">
      <alignment horizontal="left" vertical="center"/>
    </xf>
    <xf numFmtId="1" fontId="0" fillId="0" borderId="18" xfId="0" applyNumberFormat="1" applyBorder="1" applyAlignment="1">
      <alignment horizontal="left" vertical="center"/>
    </xf>
    <xf numFmtId="0" fontId="26" fillId="20" borderId="0" xfId="6" applyFont="1" applyFill="1" applyAlignment="1" applyProtection="1">
      <alignment horizontal="left" vertical="center"/>
      <protection locked="0"/>
    </xf>
    <xf numFmtId="0" fontId="70" fillId="0" borderId="7" xfId="8" applyFont="1" applyFill="1" applyBorder="1" applyAlignment="1" applyProtection="1">
      <alignment vertical="center" wrapText="1"/>
      <protection locked="0"/>
    </xf>
    <xf numFmtId="0" fontId="9" fillId="17" borderId="21" xfId="12" applyFont="1" applyFill="1" applyBorder="1" applyAlignment="1">
      <alignment horizontal="center" vertical="center" wrapText="1"/>
    </xf>
    <xf numFmtId="0" fontId="4" fillId="0" borderId="33" xfId="2" quotePrefix="1" applyBorder="1" applyAlignment="1" applyProtection="1">
      <protection locked="0"/>
    </xf>
    <xf numFmtId="0" fontId="4" fillId="0" borderId="53" xfId="2" quotePrefix="1" applyBorder="1" applyAlignment="1" applyProtection="1">
      <protection locked="0"/>
    </xf>
    <xf numFmtId="0" fontId="9" fillId="17" borderId="53" xfId="2" applyFont="1" applyFill="1" applyBorder="1" applyAlignment="1" applyProtection="1">
      <alignment wrapText="1"/>
      <protection locked="0"/>
    </xf>
    <xf numFmtId="0" fontId="9" fillId="17" borderId="29" xfId="2" applyFont="1" applyFill="1" applyBorder="1" applyAlignment="1" applyProtection="1">
      <alignment wrapText="1"/>
      <protection locked="0"/>
    </xf>
    <xf numFmtId="0" fontId="13" fillId="17" borderId="29" xfId="2" applyFont="1" applyFill="1" applyBorder="1" applyAlignment="1" applyProtection="1">
      <alignment horizontal="center" wrapText="1"/>
      <protection locked="0"/>
    </xf>
    <xf numFmtId="0" fontId="34" fillId="0" borderId="19" xfId="0" applyFont="1" applyBorder="1" applyAlignment="1" applyProtection="1">
      <alignment vertical="center"/>
      <protection locked="0"/>
    </xf>
    <xf numFmtId="0" fontId="34" fillId="0" borderId="20" xfId="0" applyFont="1" applyBorder="1" applyAlignment="1" applyProtection="1">
      <alignment vertical="center"/>
      <protection locked="0"/>
    </xf>
    <xf numFmtId="0" fontId="34" fillId="0" borderId="0" xfId="0" applyFont="1" applyAlignment="1" applyProtection="1">
      <alignment vertical="center"/>
      <protection locked="0"/>
    </xf>
    <xf numFmtId="0" fontId="4" fillId="0" borderId="2" xfId="22" applyBorder="1" applyAlignment="1" applyProtection="1">
      <protection locked="0"/>
    </xf>
    <xf numFmtId="0" fontId="4" fillId="0" borderId="4" xfId="22" applyBorder="1" applyAlignment="1" applyProtection="1">
      <protection locked="0"/>
    </xf>
    <xf numFmtId="0" fontId="4" fillId="0" borderId="13" xfId="22" applyBorder="1" applyAlignment="1" applyProtection="1">
      <protection locked="0"/>
    </xf>
    <xf numFmtId="0" fontId="4" fillId="0" borderId="8" xfId="22" applyBorder="1" applyAlignment="1" applyProtection="1">
      <protection locked="0"/>
    </xf>
    <xf numFmtId="0" fontId="53" fillId="0" borderId="10" xfId="0" applyFont="1" applyBorder="1" applyAlignment="1" applyProtection="1">
      <alignment vertical="center"/>
      <protection locked="0"/>
    </xf>
    <xf numFmtId="0" fontId="34" fillId="0" borderId="11" xfId="0" quotePrefix="1" applyFont="1" applyBorder="1" applyAlignment="1" applyProtection="1">
      <alignment horizontal="left" vertical="center" wrapText="1"/>
      <protection locked="0"/>
    </xf>
    <xf numFmtId="0" fontId="34" fillId="0" borderId="12" xfId="0" applyFont="1" applyBorder="1" applyAlignment="1" applyProtection="1">
      <alignment horizontal="left" vertical="center" wrapText="1"/>
      <protection locked="0"/>
    </xf>
    <xf numFmtId="0" fontId="34" fillId="0" borderId="14" xfId="0" applyFont="1" applyBorder="1" applyAlignment="1" applyProtection="1">
      <alignment horizontal="left" vertical="center" wrapText="1"/>
      <protection locked="0"/>
    </xf>
    <xf numFmtId="9" fontId="34" fillId="0" borderId="11" xfId="0" quotePrefix="1" applyNumberFormat="1" applyFont="1" applyBorder="1" applyAlignment="1" applyProtection="1">
      <alignment horizontal="left" vertical="center" wrapText="1"/>
      <protection locked="0"/>
    </xf>
    <xf numFmtId="9" fontId="34" fillId="0" borderId="12" xfId="0" applyNumberFormat="1" applyFont="1" applyBorder="1" applyAlignment="1" applyProtection="1">
      <alignment horizontal="left" vertical="center" wrapText="1"/>
      <protection locked="0"/>
    </xf>
    <xf numFmtId="9" fontId="34" fillId="0" borderId="14" xfId="0" applyNumberFormat="1" applyFont="1" applyBorder="1" applyAlignment="1" applyProtection="1">
      <alignment horizontal="left" vertical="center" wrapText="1"/>
      <protection locked="0"/>
    </xf>
    <xf numFmtId="0" fontId="48" fillId="17" borderId="0" xfId="2" applyFont="1" applyFill="1" applyAlignment="1">
      <alignment vertical="center" wrapText="1"/>
    </xf>
    <xf numFmtId="0" fontId="49" fillId="18" borderId="0" xfId="0" applyFont="1" applyFill="1" applyAlignment="1">
      <alignment vertical="center"/>
    </xf>
    <xf numFmtId="0" fontId="53" fillId="0" borderId="12" xfId="0" applyFont="1" applyBorder="1" applyAlignment="1" applyProtection="1">
      <alignment vertical="center"/>
      <protection locked="0"/>
    </xf>
    <xf numFmtId="0" fontId="34" fillId="0" borderId="0" xfId="0" applyFont="1" applyAlignment="1">
      <alignment horizontal="justify" vertical="center"/>
    </xf>
    <xf numFmtId="0" fontId="34" fillId="0" borderId="0" xfId="0" applyFont="1" applyAlignment="1">
      <alignment horizontal="justify" vertical="center" wrapText="1"/>
    </xf>
    <xf numFmtId="0" fontId="53" fillId="0" borderId="0" xfId="0" applyFont="1" applyAlignment="1">
      <alignment horizontal="justify" vertical="center"/>
    </xf>
    <xf numFmtId="0" fontId="36" fillId="0" borderId="0" xfId="21" applyFont="1" applyAlignment="1">
      <alignment horizontal="justify" vertical="center"/>
    </xf>
    <xf numFmtId="0" fontId="34" fillId="0" borderId="11" xfId="0" applyFont="1" applyBorder="1" applyAlignment="1" applyProtection="1">
      <alignment horizontal="left" vertical="center" wrapText="1"/>
      <protection locked="0"/>
    </xf>
    <xf numFmtId="0" fontId="11" fillId="0" borderId="0" xfId="0" applyFont="1" applyAlignment="1">
      <alignment horizontal="center"/>
    </xf>
    <xf numFmtId="0" fontId="8" fillId="0" borderId="11" xfId="0" applyFont="1" applyBorder="1" applyAlignment="1">
      <alignment horizontal="left"/>
    </xf>
    <xf numFmtId="0" fontId="8" fillId="0" borderId="14" xfId="0" applyFont="1" applyBorder="1" applyAlignment="1">
      <alignment horizontal="left"/>
    </xf>
    <xf numFmtId="44" fontId="8" fillId="0" borderId="11" xfId="0" applyNumberFormat="1"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34" fillId="0" borderId="19" xfId="0"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82" fillId="0" borderId="0" xfId="0" applyFont="1"/>
    <xf numFmtId="0" fontId="84" fillId="0" borderId="0" xfId="0" applyFont="1"/>
  </cellXfs>
  <cellStyles count="24">
    <cellStyle name="Accent1" xfId="11" builtinId="29"/>
    <cellStyle name="Accent1 2" xfId="4" xr:uid="{5FF43BF1-2A48-4D31-A77F-C86295EF62E0}"/>
    <cellStyle name="Accent2" xfId="12" builtinId="33"/>
    <cellStyle name="Calculation" xfId="10" builtinId="22"/>
    <cellStyle name="Calculation 2" xfId="3" xr:uid="{AB21BFC9-A752-4611-AE67-3DA661D7E991}"/>
    <cellStyle name="Comma 2" xfId="16" xr:uid="{14AB99C4-097D-4BA1-BE6F-B3F7B3DB0864}"/>
    <cellStyle name="Comma 2 2" xfId="5" xr:uid="{46BCC92A-E11F-469C-8E64-0E1BF11F25B9}"/>
    <cellStyle name="Comma 2 2 2" xfId="18" xr:uid="{0F030D85-D783-4914-A6FA-D090806BEF26}"/>
    <cellStyle name="Currency" xfId="1" builtinId="4"/>
    <cellStyle name="Currency 2" xfId="17" xr:uid="{29C75CA2-49CF-433F-BAF9-C65F363F0A70}"/>
    <cellStyle name="Currency 3" xfId="23" xr:uid="{6BCF7FBB-28CA-4C08-9A4E-6BF3F5EC1F73}"/>
    <cellStyle name="Good" xfId="8" builtinId="26"/>
    <cellStyle name="Good 2" xfId="6" xr:uid="{1892E3F9-240E-4EC8-97A3-239F06BB51AB}"/>
    <cellStyle name="Hyperlink" xfId="21" builtinId="8"/>
    <cellStyle name="Normal" xfId="0" builtinId="0"/>
    <cellStyle name="Normal 2" xfId="14" xr:uid="{8B39ECC2-B76E-4727-9ABE-3B289226DA28}"/>
    <cellStyle name="Normal 2 2" xfId="2" xr:uid="{DB08B0BC-AD0B-41D8-A7D6-F1868F5AAD65}"/>
    <cellStyle name="Normal 2 4" xfId="22" xr:uid="{38D4D7BB-715E-47EA-B180-F8D195868E03}"/>
    <cellStyle name="Normal 3" xfId="20" xr:uid="{45AC302B-8513-48E3-BA29-30EF22F56FB4}"/>
    <cellStyle name="Normal 4" xfId="15" xr:uid="{933875F9-F950-4C05-A12D-4B58C87DB91F}"/>
    <cellStyle name="Normal 5" xfId="13" xr:uid="{5F7A35A9-29E0-4C2B-B112-2BBBD5C8CB42}"/>
    <cellStyle name="Per cent" xfId="9" builtinId="5"/>
    <cellStyle name="Percent 2" xfId="19" xr:uid="{CB4236E9-EFD2-42EC-92CA-9AAD633F5679}"/>
    <cellStyle name="Percent 2 2" xfId="7" xr:uid="{851E0969-4B96-465D-A735-89AF03F2DD9A}"/>
  </cellStyles>
  <dxfs count="7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6EFCE"/>
      <color rgb="FF99FFCC"/>
      <color rgb="FF00DC75"/>
      <color rgb="FF00B0F0"/>
      <color rgb="FF0000E1"/>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2352675</xdr:colOff>
      <xdr:row>0</xdr:row>
      <xdr:rowOff>123825</xdr:rowOff>
    </xdr:from>
    <xdr:to>
      <xdr:col>5</xdr:col>
      <xdr:colOff>417195</xdr:colOff>
      <xdr:row>3</xdr:row>
      <xdr:rowOff>76473</xdr:rowOff>
    </xdr:to>
    <xdr:pic>
      <xdr:nvPicPr>
        <xdr:cNvPr id="3" name="Picture 2">
          <a:extLst>
            <a:ext uri="{FF2B5EF4-FFF2-40B4-BE49-F238E27FC236}">
              <a16:creationId xmlns:a16="http://schemas.microsoft.com/office/drawing/2014/main" id="{CD166C66-4ED9-49A3-8F2F-5B697D4FDA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9800" y="123825"/>
          <a:ext cx="1788795" cy="524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57149</xdr:colOff>
      <xdr:row>1</xdr:row>
      <xdr:rowOff>76201</xdr:rowOff>
    </xdr:from>
    <xdr:to>
      <xdr:col>7</xdr:col>
      <xdr:colOff>874394</xdr:colOff>
      <xdr:row>2</xdr:row>
      <xdr:rowOff>260727</xdr:rowOff>
    </xdr:to>
    <xdr:pic>
      <xdr:nvPicPr>
        <xdr:cNvPr id="6" name="Picture 5">
          <a:extLst>
            <a:ext uri="{FF2B5EF4-FFF2-40B4-BE49-F238E27FC236}">
              <a16:creationId xmlns:a16="http://schemas.microsoft.com/office/drawing/2014/main" id="{BD6A361F-7E7A-416F-97D9-D4D78B2EA9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67649" y="266701"/>
          <a:ext cx="1864995" cy="54647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enterprise-ireland.com/en/Legal/GDP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HPSU%20Feasibility%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37"/>
  <sheetViews>
    <sheetView showGridLines="0" showRowColHeaders="0" tabSelected="1" zoomScaleNormal="100" workbookViewId="0"/>
  </sheetViews>
  <sheetFormatPr defaultColWidth="9.140625" defaultRowHeight="15" x14ac:dyDescent="0.25"/>
  <cols>
    <col min="1" max="1" width="1.7109375" style="34" customWidth="1"/>
    <col min="2" max="14" width="9.140625" style="34"/>
    <col min="15" max="15" width="10.5703125" style="34" customWidth="1"/>
    <col min="16" max="16" width="10" style="34" customWidth="1"/>
    <col min="17" max="17" width="9.85546875" style="34" customWidth="1"/>
    <col min="18" max="18" width="10.140625" style="34" customWidth="1"/>
    <col min="19" max="16384" width="9.140625" style="34"/>
  </cols>
  <sheetData>
    <row r="1" spans="2:19" ht="30" customHeight="1" x14ac:dyDescent="0.25">
      <c r="B1" s="477" t="s">
        <v>0</v>
      </c>
      <c r="C1" s="477"/>
      <c r="D1" s="477"/>
      <c r="E1" s="477"/>
      <c r="F1" s="477"/>
      <c r="G1" s="477"/>
      <c r="H1" s="477"/>
      <c r="I1" s="477"/>
      <c r="J1" s="477"/>
      <c r="K1" s="477"/>
      <c r="L1" s="477"/>
      <c r="M1" s="477"/>
      <c r="N1" s="477"/>
      <c r="O1" s="477"/>
      <c r="P1" s="477"/>
      <c r="Q1" s="477"/>
      <c r="R1" s="477"/>
    </row>
    <row r="2" spans="2:19" s="131" customFormat="1" ht="15" customHeight="1" x14ac:dyDescent="0.25">
      <c r="B2" s="485" t="s">
        <v>1</v>
      </c>
      <c r="C2" s="485"/>
      <c r="D2" s="486">
        <v>45866</v>
      </c>
      <c r="E2" s="486"/>
      <c r="F2" s="132"/>
      <c r="G2" s="133"/>
      <c r="H2" s="133"/>
      <c r="I2" s="133"/>
      <c r="J2" s="133"/>
      <c r="K2" s="133"/>
      <c r="L2" s="133"/>
      <c r="M2" s="133"/>
      <c r="N2" s="133"/>
      <c r="O2" s="133"/>
    </row>
    <row r="3" spans="2:19" ht="9.9499999999999993" customHeight="1" x14ac:dyDescent="0.3">
      <c r="B3" s="410"/>
      <c r="C3" s="63"/>
      <c r="D3" s="64"/>
      <c r="E3" s="65"/>
      <c r="F3" s="65"/>
      <c r="G3" s="65"/>
      <c r="H3" s="65"/>
      <c r="I3" s="65"/>
      <c r="J3" s="65"/>
      <c r="K3" s="65"/>
      <c r="L3" s="65"/>
      <c r="M3" s="65"/>
      <c r="N3" s="65"/>
      <c r="O3" s="65"/>
    </row>
    <row r="4" spans="2:19" s="124" customFormat="1" ht="20.100000000000001" customHeight="1" x14ac:dyDescent="0.25">
      <c r="B4" s="121" t="s">
        <v>2</v>
      </c>
      <c r="C4" s="122"/>
      <c r="D4" s="122"/>
      <c r="E4" s="123"/>
      <c r="F4" s="123"/>
      <c r="G4" s="123"/>
      <c r="H4" s="123"/>
      <c r="I4" s="123"/>
      <c r="J4" s="123"/>
      <c r="K4" s="123"/>
      <c r="L4" s="123"/>
      <c r="M4" s="123"/>
      <c r="N4" s="123"/>
      <c r="O4" s="123"/>
    </row>
    <row r="5" spans="2:19" s="127" customFormat="1" ht="20.100000000000001" customHeight="1" x14ac:dyDescent="0.25">
      <c r="B5" s="128" t="s">
        <v>3</v>
      </c>
      <c r="C5" s="125"/>
      <c r="D5" s="125"/>
      <c r="E5" s="129"/>
      <c r="F5" s="129"/>
      <c r="G5" s="126"/>
      <c r="H5" s="126"/>
      <c r="I5" s="126"/>
      <c r="J5" s="126"/>
      <c r="K5" s="126"/>
      <c r="L5" s="126"/>
      <c r="M5" s="126"/>
      <c r="N5" s="126"/>
      <c r="O5" s="126"/>
    </row>
    <row r="6" spans="2:19" s="35" customFormat="1" ht="15.75" customHeight="1" x14ac:dyDescent="0.25">
      <c r="B6" s="101"/>
      <c r="C6" s="102"/>
      <c r="D6" s="102"/>
      <c r="E6" s="102"/>
      <c r="F6" s="102"/>
      <c r="G6" s="102"/>
      <c r="H6" s="102"/>
      <c r="I6" s="102"/>
      <c r="J6" s="102"/>
      <c r="K6" s="102"/>
      <c r="L6" s="102"/>
      <c r="M6" s="102"/>
      <c r="N6" s="102"/>
      <c r="O6" s="102"/>
      <c r="P6" s="102"/>
      <c r="Q6" s="102"/>
      <c r="R6" s="102"/>
      <c r="S6" s="102"/>
    </row>
    <row r="7" spans="2:19" ht="30" customHeight="1" x14ac:dyDescent="0.3">
      <c r="B7" s="411" t="s">
        <v>4</v>
      </c>
      <c r="C7" s="63"/>
      <c r="D7" s="64"/>
      <c r="E7" s="65"/>
      <c r="F7" s="65"/>
      <c r="G7" s="65"/>
      <c r="H7" s="65"/>
      <c r="I7" s="65"/>
      <c r="J7" s="65"/>
      <c r="K7" s="65"/>
      <c r="L7" s="65"/>
      <c r="M7" s="65"/>
      <c r="N7" s="65"/>
      <c r="O7" s="65"/>
    </row>
    <row r="8" spans="2:19" ht="50.1" customHeight="1" x14ac:dyDescent="0.25">
      <c r="B8" s="487" t="s">
        <v>5</v>
      </c>
      <c r="C8" s="488"/>
      <c r="D8" s="488"/>
      <c r="E8" s="488"/>
      <c r="F8" s="488"/>
      <c r="G8" s="488"/>
      <c r="H8" s="488"/>
      <c r="I8" s="488"/>
      <c r="J8" s="488"/>
      <c r="K8" s="488"/>
      <c r="L8" s="488"/>
      <c r="M8" s="488"/>
      <c r="N8" s="488"/>
      <c r="O8" s="488"/>
      <c r="P8" s="488"/>
      <c r="Q8" s="488"/>
      <c r="R8" s="488"/>
    </row>
    <row r="9" spans="2:19" ht="15.75" customHeight="1" x14ac:dyDescent="0.25">
      <c r="B9" s="134"/>
      <c r="C9" s="135"/>
      <c r="D9" s="135"/>
      <c r="E9" s="135"/>
      <c r="F9" s="135"/>
      <c r="G9" s="135"/>
      <c r="H9" s="135"/>
      <c r="I9" s="135"/>
      <c r="J9" s="135"/>
      <c r="K9" s="135"/>
      <c r="L9" s="135"/>
      <c r="M9" s="135"/>
      <c r="N9" s="135"/>
      <c r="O9" s="135"/>
      <c r="P9" s="135"/>
      <c r="Q9" s="135"/>
      <c r="R9" s="135"/>
    </row>
    <row r="10" spans="2:19" ht="30" customHeight="1" x14ac:dyDescent="0.3">
      <c r="B10" s="411" t="s">
        <v>6</v>
      </c>
      <c r="C10" s="63"/>
      <c r="D10" s="64"/>
      <c r="E10" s="65"/>
      <c r="F10" s="65"/>
      <c r="G10" s="65"/>
      <c r="H10" s="65"/>
      <c r="I10" s="65"/>
      <c r="J10" s="65"/>
      <c r="K10" s="65"/>
      <c r="L10" s="65"/>
      <c r="M10" s="65"/>
      <c r="N10" s="65"/>
      <c r="O10" s="65"/>
    </row>
    <row r="11" spans="2:19" ht="30" customHeight="1" x14ac:dyDescent="0.25">
      <c r="B11" s="470" t="s">
        <v>7</v>
      </c>
      <c r="C11" s="471"/>
      <c r="D11" s="471"/>
      <c r="E11" s="471"/>
      <c r="F11" s="471"/>
      <c r="G11" s="471"/>
      <c r="H11" s="471"/>
      <c r="I11" s="471"/>
      <c r="J11" s="471"/>
      <c r="K11" s="471"/>
      <c r="L11" s="471"/>
      <c r="M11" s="471"/>
      <c r="N11" s="471"/>
      <c r="O11" s="471"/>
      <c r="P11" s="471"/>
      <c r="Q11" s="471"/>
      <c r="R11" s="471"/>
    </row>
    <row r="12" spans="2:19" s="130" customFormat="1" ht="15.75" x14ac:dyDescent="0.25">
      <c r="B12" s="303" t="s">
        <v>8</v>
      </c>
      <c r="C12" s="304"/>
      <c r="D12" s="304"/>
      <c r="E12" s="304"/>
      <c r="F12" s="304"/>
      <c r="G12" s="304"/>
      <c r="H12" s="304"/>
      <c r="I12" s="304"/>
      <c r="J12" s="304"/>
      <c r="K12" s="304"/>
      <c r="L12" s="304"/>
      <c r="M12" s="304"/>
      <c r="N12" s="304"/>
      <c r="O12" s="304"/>
      <c r="P12" s="304"/>
      <c r="Q12" s="304"/>
      <c r="R12" s="304"/>
      <c r="S12" s="66"/>
    </row>
    <row r="13" spans="2:19" ht="15.75" x14ac:dyDescent="0.25">
      <c r="B13" s="305"/>
      <c r="C13" s="304"/>
      <c r="D13" s="304"/>
      <c r="E13" s="304"/>
      <c r="F13" s="304"/>
      <c r="G13" s="304"/>
      <c r="H13" s="304"/>
      <c r="I13" s="304"/>
      <c r="J13" s="304"/>
      <c r="K13" s="304"/>
      <c r="L13" s="304"/>
      <c r="M13" s="304"/>
      <c r="N13" s="304"/>
      <c r="O13" s="304"/>
      <c r="P13" s="304"/>
      <c r="Q13" s="304"/>
      <c r="R13" s="304"/>
      <c r="S13" s="66"/>
    </row>
    <row r="14" spans="2:19" s="35" customFormat="1" ht="15.75" x14ac:dyDescent="0.25">
      <c r="B14" s="101"/>
      <c r="C14" s="102"/>
      <c r="D14" s="102"/>
      <c r="E14" s="102"/>
      <c r="F14" s="102"/>
      <c r="G14" s="102"/>
      <c r="H14" s="102"/>
      <c r="I14" s="102"/>
      <c r="J14" s="102"/>
      <c r="K14" s="102"/>
      <c r="L14" s="102"/>
      <c r="M14" s="102"/>
      <c r="N14" s="102"/>
      <c r="O14" s="102"/>
      <c r="P14" s="102"/>
      <c r="Q14" s="102"/>
      <c r="R14" s="102"/>
      <c r="S14" s="102"/>
    </row>
    <row r="15" spans="2:19" s="35" customFormat="1" ht="30" customHeight="1" x14ac:dyDescent="0.25">
      <c r="B15" s="475" t="s">
        <v>9</v>
      </c>
      <c r="C15" s="475"/>
      <c r="D15" s="475"/>
      <c r="E15" s="475"/>
      <c r="F15" s="475"/>
      <c r="G15" s="475"/>
      <c r="H15" s="475"/>
      <c r="I15" s="475"/>
      <c r="J15" s="475"/>
      <c r="K15" s="475"/>
      <c r="L15" s="475"/>
      <c r="M15" s="475"/>
      <c r="N15" s="475"/>
      <c r="O15" s="475"/>
      <c r="P15" s="475"/>
      <c r="Q15" s="475"/>
      <c r="R15" s="475"/>
      <c r="S15" s="102"/>
    </row>
    <row r="16" spans="2:19" ht="30" customHeight="1" x14ac:dyDescent="0.25">
      <c r="B16" s="467" t="s">
        <v>10</v>
      </c>
      <c r="C16" s="467"/>
      <c r="D16" s="467"/>
      <c r="E16" s="467"/>
      <c r="F16" s="467"/>
      <c r="G16" s="467"/>
      <c r="H16" s="467"/>
      <c r="I16" s="467"/>
      <c r="J16" s="467"/>
      <c r="K16" s="467"/>
      <c r="L16" s="467"/>
      <c r="M16" s="467"/>
      <c r="N16" s="467"/>
      <c r="O16" s="467"/>
      <c r="P16" s="467"/>
      <c r="Q16" s="467"/>
      <c r="R16" s="467"/>
    </row>
    <row r="17" spans="1:18" s="124" customFormat="1" ht="240" customHeight="1" x14ac:dyDescent="0.25">
      <c r="B17" s="474" t="s">
        <v>11</v>
      </c>
      <c r="C17" s="474"/>
      <c r="D17" s="474"/>
      <c r="E17" s="474"/>
      <c r="F17" s="474"/>
      <c r="G17" s="474"/>
      <c r="H17" s="474"/>
      <c r="I17" s="474"/>
      <c r="J17" s="474"/>
      <c r="K17" s="474"/>
      <c r="L17" s="474"/>
      <c r="M17" s="474"/>
      <c r="N17" s="474"/>
      <c r="O17" s="474"/>
      <c r="P17" s="474"/>
      <c r="Q17" s="474"/>
      <c r="R17" s="474"/>
    </row>
    <row r="18" spans="1:18" ht="30" customHeight="1" x14ac:dyDescent="0.25">
      <c r="B18" s="467" t="s">
        <v>12</v>
      </c>
      <c r="C18" s="467"/>
      <c r="D18" s="467"/>
      <c r="E18" s="467"/>
      <c r="F18" s="467"/>
      <c r="G18" s="467"/>
      <c r="H18" s="467"/>
      <c r="I18" s="467"/>
      <c r="J18" s="467"/>
      <c r="K18" s="467"/>
      <c r="L18" s="467"/>
      <c r="M18" s="467"/>
      <c r="N18" s="467"/>
      <c r="O18" s="467"/>
      <c r="P18" s="467"/>
      <c r="Q18" s="467"/>
      <c r="R18" s="467"/>
    </row>
    <row r="19" spans="1:18" s="68" customFormat="1" ht="24.95" customHeight="1" x14ac:dyDescent="0.25">
      <c r="B19" s="472" t="s">
        <v>13</v>
      </c>
      <c r="C19" s="472"/>
      <c r="D19" s="472"/>
      <c r="E19" s="472"/>
      <c r="F19" s="472"/>
      <c r="G19" s="472"/>
      <c r="H19" s="472"/>
      <c r="I19" s="472"/>
      <c r="J19" s="472"/>
      <c r="K19" s="472"/>
      <c r="L19" s="472"/>
      <c r="M19" s="472"/>
      <c r="N19" s="472"/>
      <c r="O19" s="472"/>
      <c r="P19" s="472"/>
      <c r="Q19" s="472"/>
      <c r="R19" s="472"/>
    </row>
    <row r="20" spans="1:18" s="68" customFormat="1" ht="50.1" customHeight="1" x14ac:dyDescent="0.25">
      <c r="B20" s="476" t="s">
        <v>14</v>
      </c>
      <c r="C20" s="472"/>
      <c r="D20" s="472"/>
      <c r="E20" s="472"/>
      <c r="F20" s="472"/>
      <c r="G20" s="472"/>
      <c r="H20" s="472"/>
      <c r="I20" s="472"/>
      <c r="J20" s="472"/>
      <c r="K20" s="472"/>
      <c r="L20" s="472"/>
      <c r="M20" s="472"/>
      <c r="N20" s="472"/>
      <c r="O20" s="472"/>
      <c r="P20" s="472"/>
      <c r="Q20" s="472"/>
      <c r="R20" s="472"/>
    </row>
    <row r="21" spans="1:18" s="68" customFormat="1" ht="69.95" customHeight="1" x14ac:dyDescent="0.25">
      <c r="B21" s="473" t="s">
        <v>15</v>
      </c>
      <c r="C21" s="473"/>
      <c r="D21" s="473"/>
      <c r="E21" s="473"/>
      <c r="F21" s="473"/>
      <c r="G21" s="473"/>
      <c r="H21" s="473"/>
      <c r="I21" s="473"/>
      <c r="J21" s="473"/>
      <c r="K21" s="473"/>
      <c r="L21" s="473"/>
      <c r="M21" s="473"/>
      <c r="N21" s="473"/>
      <c r="O21" s="473"/>
      <c r="P21" s="473"/>
      <c r="Q21" s="473"/>
      <c r="R21" s="473"/>
    </row>
    <row r="22" spans="1:18" s="68" customFormat="1" ht="90" customHeight="1" x14ac:dyDescent="0.25">
      <c r="B22" s="473" t="s">
        <v>16</v>
      </c>
      <c r="C22" s="473"/>
      <c r="D22" s="473"/>
      <c r="E22" s="473"/>
      <c r="F22" s="473"/>
      <c r="G22" s="473"/>
      <c r="H22" s="473"/>
      <c r="I22" s="473"/>
      <c r="J22" s="473"/>
      <c r="K22" s="473"/>
      <c r="L22" s="473"/>
      <c r="M22" s="473"/>
      <c r="N22" s="473"/>
      <c r="O22" s="473"/>
      <c r="P22" s="473"/>
      <c r="Q22" s="473"/>
      <c r="R22" s="473"/>
    </row>
    <row r="23" spans="1:18" s="68" customFormat="1" ht="50.1" customHeight="1" x14ac:dyDescent="0.25">
      <c r="B23" s="473" t="s">
        <v>17</v>
      </c>
      <c r="C23" s="473"/>
      <c r="D23" s="473"/>
      <c r="E23" s="473"/>
      <c r="F23" s="473"/>
      <c r="G23" s="473"/>
      <c r="H23" s="473"/>
      <c r="I23" s="473"/>
      <c r="J23" s="473"/>
      <c r="K23" s="473"/>
      <c r="L23" s="473"/>
      <c r="M23" s="473"/>
      <c r="N23" s="473"/>
      <c r="O23" s="473"/>
      <c r="P23" s="473"/>
      <c r="Q23" s="473"/>
      <c r="R23" s="473"/>
    </row>
    <row r="24" spans="1:18" s="68" customFormat="1" ht="125.1" customHeight="1" x14ac:dyDescent="0.25">
      <c r="B24" s="473" t="s">
        <v>18</v>
      </c>
      <c r="C24" s="473"/>
      <c r="D24" s="473"/>
      <c r="E24" s="473"/>
      <c r="F24" s="473"/>
      <c r="G24" s="473"/>
      <c r="H24" s="473"/>
      <c r="I24" s="473"/>
      <c r="J24" s="473"/>
      <c r="K24" s="473"/>
      <c r="L24" s="473"/>
      <c r="M24" s="473"/>
      <c r="N24" s="473"/>
      <c r="O24" s="473"/>
      <c r="P24" s="473"/>
      <c r="Q24" s="473"/>
      <c r="R24" s="473"/>
    </row>
    <row r="25" spans="1:18" s="362" customFormat="1" ht="35.1" customHeight="1" x14ac:dyDescent="0.25">
      <c r="A25" s="361"/>
      <c r="B25" s="482" t="s">
        <v>19</v>
      </c>
      <c r="C25" s="483"/>
      <c r="D25" s="483"/>
      <c r="E25" s="483"/>
      <c r="F25" s="483"/>
      <c r="G25" s="483"/>
      <c r="H25" s="483"/>
      <c r="I25" s="483"/>
      <c r="J25" s="483"/>
      <c r="K25" s="483"/>
      <c r="L25" s="483"/>
      <c r="M25" s="483"/>
      <c r="N25" s="483"/>
      <c r="O25" s="483"/>
      <c r="P25" s="483"/>
      <c r="Q25" s="483"/>
      <c r="R25" s="483"/>
    </row>
    <row r="26" spans="1:18" ht="24.95" customHeight="1" x14ac:dyDescent="0.25">
      <c r="A26" s="67"/>
      <c r="B26" s="468" t="s">
        <v>20</v>
      </c>
      <c r="C26" s="469"/>
      <c r="D26" s="469"/>
      <c r="E26" s="469"/>
      <c r="F26" s="469"/>
      <c r="G26" s="469"/>
      <c r="H26" s="469"/>
      <c r="I26" s="469"/>
      <c r="J26" s="469"/>
      <c r="K26" s="469"/>
      <c r="L26" s="469"/>
      <c r="M26" s="469"/>
      <c r="N26" s="469"/>
      <c r="O26" s="469"/>
      <c r="P26" s="469"/>
      <c r="Q26" s="484"/>
      <c r="R26" s="484"/>
    </row>
    <row r="27" spans="1:18" ht="24.95" customHeight="1" x14ac:dyDescent="0.25">
      <c r="A27" s="67"/>
      <c r="B27" s="468" t="s">
        <v>21</v>
      </c>
      <c r="C27" s="469"/>
      <c r="D27" s="469"/>
      <c r="E27" s="469"/>
      <c r="F27" s="469"/>
      <c r="G27" s="469"/>
      <c r="H27" s="469"/>
      <c r="I27" s="469"/>
      <c r="J27" s="469"/>
      <c r="K27" s="469"/>
      <c r="L27" s="469"/>
      <c r="M27" s="469"/>
      <c r="N27" s="469"/>
      <c r="O27" s="469"/>
      <c r="P27" s="469"/>
      <c r="Q27" s="484"/>
      <c r="R27" s="484"/>
    </row>
    <row r="28" spans="1:18" ht="24.95" customHeight="1" x14ac:dyDescent="0.25">
      <c r="A28" s="67"/>
      <c r="B28" s="468" t="s">
        <v>22</v>
      </c>
      <c r="C28" s="468"/>
      <c r="D28" s="468"/>
      <c r="E28" s="468"/>
      <c r="F28" s="468"/>
      <c r="G28" s="468"/>
      <c r="H28" s="468"/>
      <c r="I28" s="468"/>
      <c r="J28" s="468"/>
      <c r="K28" s="468"/>
      <c r="L28" s="468"/>
      <c r="M28" s="468"/>
      <c r="N28" s="468"/>
      <c r="O28" s="468"/>
      <c r="P28" s="468"/>
      <c r="Q28" s="468"/>
      <c r="R28" s="412"/>
    </row>
    <row r="29" spans="1:18" ht="60" customHeight="1" x14ac:dyDescent="0.25">
      <c r="A29" s="67"/>
      <c r="B29" s="481" t="s">
        <v>23</v>
      </c>
      <c r="C29" s="481"/>
      <c r="D29" s="481"/>
      <c r="E29" s="481"/>
      <c r="F29" s="481"/>
      <c r="G29" s="481"/>
      <c r="H29" s="481"/>
      <c r="I29" s="481"/>
      <c r="J29" s="481"/>
      <c r="K29" s="481"/>
      <c r="L29" s="481"/>
      <c r="M29" s="481"/>
      <c r="N29" s="481"/>
      <c r="O29" s="481"/>
      <c r="P29" s="481"/>
      <c r="Q29" s="481"/>
      <c r="R29" s="481"/>
    </row>
    <row r="30" spans="1:18" ht="30" customHeight="1" x14ac:dyDescent="0.25">
      <c r="B30" s="467" t="s">
        <v>24</v>
      </c>
      <c r="C30" s="467"/>
      <c r="D30" s="467"/>
      <c r="E30" s="467"/>
      <c r="F30" s="467"/>
      <c r="G30" s="467"/>
      <c r="H30" s="467"/>
      <c r="I30" s="467"/>
      <c r="J30" s="467"/>
      <c r="K30" s="467"/>
      <c r="L30" s="467"/>
      <c r="M30" s="467"/>
      <c r="N30" s="467"/>
      <c r="O30" s="467"/>
      <c r="P30" s="467"/>
      <c r="Q30" s="467"/>
      <c r="R30" s="467"/>
    </row>
    <row r="31" spans="1:18" s="404" customFormat="1" ht="210" customHeight="1" x14ac:dyDescent="0.25">
      <c r="A31" s="413"/>
      <c r="B31" s="478" t="s">
        <v>25</v>
      </c>
      <c r="C31" s="479"/>
      <c r="D31" s="479"/>
      <c r="E31" s="479"/>
      <c r="F31" s="479"/>
      <c r="G31" s="479"/>
      <c r="H31" s="479"/>
      <c r="I31" s="479"/>
      <c r="J31" s="479"/>
      <c r="K31" s="479"/>
      <c r="L31" s="479"/>
      <c r="M31" s="479"/>
      <c r="N31" s="479"/>
      <c r="O31" s="479"/>
      <c r="P31" s="479"/>
      <c r="Q31" s="479"/>
      <c r="R31" s="479"/>
    </row>
    <row r="32" spans="1:18" ht="30" customHeight="1" x14ac:dyDescent="0.25">
      <c r="B32" s="467" t="s">
        <v>26</v>
      </c>
      <c r="C32" s="467"/>
      <c r="D32" s="467"/>
      <c r="E32" s="467"/>
      <c r="F32" s="467"/>
      <c r="G32" s="467"/>
      <c r="H32" s="467"/>
      <c r="I32" s="467"/>
      <c r="J32" s="467"/>
      <c r="K32" s="467"/>
      <c r="L32" s="467"/>
      <c r="M32" s="467"/>
      <c r="N32" s="467"/>
      <c r="O32" s="467"/>
      <c r="P32" s="467"/>
      <c r="Q32" s="467"/>
      <c r="R32" s="467"/>
    </row>
    <row r="33" spans="2:18" ht="110.1" customHeight="1" x14ac:dyDescent="0.25">
      <c r="B33" s="480" t="s">
        <v>27</v>
      </c>
      <c r="C33" s="480"/>
      <c r="D33" s="480"/>
      <c r="E33" s="480"/>
      <c r="F33" s="480"/>
      <c r="G33" s="480"/>
      <c r="H33" s="480"/>
      <c r="I33" s="480"/>
      <c r="J33" s="480"/>
      <c r="K33" s="480"/>
      <c r="L33" s="480"/>
      <c r="M33" s="480"/>
      <c r="N33" s="480"/>
      <c r="O33" s="480"/>
      <c r="P33" s="480"/>
      <c r="Q33" s="480"/>
      <c r="R33" s="480"/>
    </row>
    <row r="34" spans="2:18" ht="30" customHeight="1" x14ac:dyDescent="0.25">
      <c r="B34" s="467" t="s">
        <v>28</v>
      </c>
      <c r="C34" s="467"/>
      <c r="D34" s="467"/>
      <c r="E34" s="467"/>
      <c r="F34" s="467"/>
      <c r="G34" s="467"/>
      <c r="H34" s="467"/>
      <c r="I34" s="467"/>
      <c r="J34" s="467"/>
      <c r="K34" s="467"/>
      <c r="L34" s="467"/>
      <c r="M34" s="467"/>
      <c r="N34" s="467"/>
      <c r="O34" s="467"/>
      <c r="P34" s="467"/>
      <c r="Q34" s="467"/>
      <c r="R34" s="467"/>
    </row>
    <row r="35" spans="2:18" s="67" customFormat="1" ht="110.1" customHeight="1" x14ac:dyDescent="0.25">
      <c r="B35" s="478" t="s">
        <v>29</v>
      </c>
      <c r="C35" s="478"/>
      <c r="D35" s="478"/>
      <c r="E35" s="478"/>
      <c r="F35" s="478"/>
      <c r="G35" s="478"/>
      <c r="H35" s="478"/>
      <c r="I35" s="478"/>
      <c r="J35" s="478"/>
      <c r="K35" s="478"/>
      <c r="L35" s="478"/>
      <c r="M35" s="478"/>
      <c r="N35" s="478"/>
      <c r="O35" s="478"/>
      <c r="P35" s="478"/>
      <c r="Q35" s="478"/>
      <c r="R35" s="478"/>
    </row>
    <row r="36" spans="2:18" ht="30" customHeight="1" x14ac:dyDescent="0.25">
      <c r="B36" s="467" t="s">
        <v>30</v>
      </c>
      <c r="C36" s="467"/>
      <c r="D36" s="467"/>
      <c r="E36" s="467"/>
      <c r="F36" s="467"/>
      <c r="G36" s="467"/>
      <c r="H36" s="467"/>
      <c r="I36" s="467"/>
      <c r="J36" s="467"/>
      <c r="K36" s="467"/>
      <c r="L36" s="467"/>
      <c r="M36" s="467"/>
      <c r="N36" s="467"/>
      <c r="O36" s="467"/>
      <c r="P36" s="467"/>
      <c r="Q36" s="467"/>
      <c r="R36" s="467"/>
    </row>
    <row r="37" spans="2:18" s="67" customFormat="1" ht="110.1" customHeight="1" x14ac:dyDescent="0.25">
      <c r="B37" s="478" t="s">
        <v>31</v>
      </c>
      <c r="C37" s="478"/>
      <c r="D37" s="478"/>
      <c r="E37" s="478"/>
      <c r="F37" s="478"/>
      <c r="G37" s="478"/>
      <c r="H37" s="478"/>
      <c r="I37" s="478"/>
      <c r="J37" s="478"/>
      <c r="K37" s="478"/>
      <c r="L37" s="478"/>
      <c r="M37" s="478"/>
      <c r="N37" s="478"/>
      <c r="O37" s="478"/>
      <c r="P37" s="478"/>
      <c r="Q37" s="478"/>
      <c r="R37" s="478"/>
    </row>
  </sheetData>
  <mergeCells count="29">
    <mergeCell ref="B1:R1"/>
    <mergeCell ref="B23:R23"/>
    <mergeCell ref="B36:R36"/>
    <mergeCell ref="B37:R37"/>
    <mergeCell ref="B30:R30"/>
    <mergeCell ref="B34:R34"/>
    <mergeCell ref="B31:R31"/>
    <mergeCell ref="B33:R33"/>
    <mergeCell ref="B35:R35"/>
    <mergeCell ref="B24:R24"/>
    <mergeCell ref="B29:R29"/>
    <mergeCell ref="B25:R25"/>
    <mergeCell ref="Q26:R27"/>
    <mergeCell ref="B2:C2"/>
    <mergeCell ref="D2:E2"/>
    <mergeCell ref="B8:R8"/>
    <mergeCell ref="B32:R32"/>
    <mergeCell ref="B26:P26"/>
    <mergeCell ref="B27:P27"/>
    <mergeCell ref="B11:R11"/>
    <mergeCell ref="B19:R19"/>
    <mergeCell ref="B22:R22"/>
    <mergeCell ref="B28:Q28"/>
    <mergeCell ref="B17:R17"/>
    <mergeCell ref="B21:R21"/>
    <mergeCell ref="B15:R15"/>
    <mergeCell ref="B18:R18"/>
    <mergeCell ref="B16:R16"/>
    <mergeCell ref="B20:R20"/>
  </mergeCells>
  <phoneticPr fontId="59" type="noConversion"/>
  <hyperlinks>
    <hyperlink ref="B5" r:id="rId1" xr:uid="{2534EBE3-600C-443F-931A-2ED6215B2E34}"/>
    <hyperlink ref="B12" r:id="rId2" xr:uid="{9FF2EE94-D9A2-417A-B074-4A4BE13F7F68}"/>
  </hyperlinks>
  <pageMargins left="0.11811023622047245" right="0.11811023622047245" top="0.55118110236220474" bottom="0.55118110236220474" header="0.31496062992125984" footer="0.31496062992125984"/>
  <pageSetup paperSize="9" scale="80" orientation="landscape" r:id="rId3"/>
  <rowBreaks count="1" manualBreakCount="1">
    <brk id="14" min="1" max="1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5" tint="0.59999389629810485"/>
  </sheetPr>
  <dimension ref="A2:H44"/>
  <sheetViews>
    <sheetView showGridLines="0" showRowColHeaders="0" zoomScaleNormal="100" workbookViewId="0">
      <selection activeCell="M6" sqref="M6"/>
    </sheetView>
  </sheetViews>
  <sheetFormatPr defaultColWidth="9.140625" defaultRowHeight="15" x14ac:dyDescent="0.25"/>
  <cols>
    <col min="1" max="1" width="1.42578125" style="34" customWidth="1"/>
    <col min="2" max="2" width="33.7109375" style="34" customWidth="1"/>
    <col min="3" max="3" width="19.7109375" style="34" customWidth="1"/>
    <col min="4" max="4" width="6.140625" style="34" customWidth="1"/>
    <col min="5" max="5" width="19.7109375" style="34" customWidth="1"/>
    <col min="6" max="6" width="19.42578125" style="34" customWidth="1"/>
    <col min="7" max="16384" width="9.140625" style="34"/>
  </cols>
  <sheetData>
    <row r="2" spans="1:8" ht="21" x14ac:dyDescent="0.35">
      <c r="A2" s="663" t="s">
        <v>225</v>
      </c>
      <c r="B2" s="663"/>
      <c r="C2" s="663"/>
      <c r="D2" s="664"/>
    </row>
    <row r="4" spans="1:8" ht="50.1" customHeight="1" x14ac:dyDescent="0.25"/>
    <row r="5" spans="1:8" ht="25.15" customHeight="1" x14ac:dyDescent="0.25">
      <c r="B5" s="636" t="s">
        <v>69</v>
      </c>
      <c r="C5" s="636"/>
      <c r="D5" s="636"/>
      <c r="E5" s="70"/>
      <c r="F5" s="70"/>
    </row>
    <row r="6" spans="1:8" ht="25.15" customHeight="1" x14ac:dyDescent="0.25">
      <c r="B6" s="637" t="s">
        <v>45</v>
      </c>
      <c r="C6" s="637"/>
      <c r="D6" s="637"/>
      <c r="E6" s="71"/>
      <c r="F6" s="71"/>
    </row>
    <row r="7" spans="1:8" ht="9.9499999999999993" customHeight="1" x14ac:dyDescent="0.25"/>
    <row r="8" spans="1:8" s="32" customFormat="1" ht="20.100000000000001" customHeight="1" x14ac:dyDescent="0.25">
      <c r="B8" s="73" t="s">
        <v>187</v>
      </c>
      <c r="C8" s="630" t="str">
        <f>IF('Claim Summary'!C5&lt;&gt;"",'Claim Summary'!C5,"")</f>
        <v/>
      </c>
      <c r="D8" s="631"/>
      <c r="E8" s="631"/>
      <c r="F8" s="632"/>
      <c r="G8" s="413"/>
      <c r="H8" s="413"/>
    </row>
    <row r="9" spans="1:8" s="32" customFormat="1" ht="20.100000000000001" customHeight="1" x14ac:dyDescent="0.25">
      <c r="B9" s="73" t="s">
        <v>37</v>
      </c>
      <c r="C9" s="630" t="str">
        <f>IF('Claim Summary'!C11&lt;&gt;"",'Claim Summary'!C11,"")</f>
        <v/>
      </c>
      <c r="D9" s="631"/>
      <c r="E9" s="631"/>
      <c r="F9" s="632"/>
      <c r="G9" s="413"/>
      <c r="H9" s="413"/>
    </row>
    <row r="10" spans="1:8" s="32" customFormat="1" ht="20.100000000000001" customHeight="1" x14ac:dyDescent="0.25">
      <c r="B10" s="73" t="s">
        <v>188</v>
      </c>
      <c r="C10" s="633">
        <f>IF('Claim Summary'!C23&lt;&gt;"",'Claim Summary'!C23,"")</f>
        <v>0</v>
      </c>
      <c r="D10" s="634"/>
      <c r="E10" s="634"/>
      <c r="F10" s="635"/>
      <c r="G10" s="413"/>
      <c r="H10" s="413"/>
    </row>
    <row r="11" spans="1:8" s="32" customFormat="1" ht="20.100000000000001" customHeight="1" x14ac:dyDescent="0.25">
      <c r="B11" s="235" t="s">
        <v>189</v>
      </c>
      <c r="C11" s="643" t="str">
        <f>IF('Claim Summary'!C16&lt;&gt;"",'Claim Summary'!C16,"")</f>
        <v/>
      </c>
      <c r="D11" s="631"/>
      <c r="E11" s="631"/>
      <c r="F11" s="632"/>
      <c r="G11" s="413"/>
      <c r="H11" s="413"/>
    </row>
    <row r="12" spans="1:8" ht="69.95" customHeight="1" x14ac:dyDescent="0.25">
      <c r="B12" s="640" t="s">
        <v>226</v>
      </c>
      <c r="C12" s="640"/>
      <c r="D12" s="640"/>
      <c r="E12" s="640"/>
      <c r="F12" s="640"/>
    </row>
    <row r="13" spans="1:8" s="32" customFormat="1" ht="15" customHeight="1" x14ac:dyDescent="0.2">
      <c r="B13" s="73"/>
      <c r="C13" s="74" t="s">
        <v>190</v>
      </c>
      <c r="D13" s="75"/>
      <c r="E13" s="76"/>
      <c r="F13" s="75"/>
      <c r="G13" s="438"/>
      <c r="H13" s="438"/>
    </row>
    <row r="14" spans="1:8" s="32" customFormat="1" ht="5.0999999999999996" customHeight="1" x14ac:dyDescent="0.2">
      <c r="B14" s="73"/>
      <c r="C14" s="72"/>
      <c r="D14" s="77"/>
      <c r="E14" s="52"/>
      <c r="F14" s="77"/>
      <c r="G14" s="438"/>
      <c r="H14" s="438"/>
    </row>
    <row r="15" spans="1:8" s="32" customFormat="1" ht="15" customHeight="1" x14ac:dyDescent="0.2">
      <c r="B15" s="73"/>
      <c r="C15" s="73" t="s">
        <v>191</v>
      </c>
      <c r="D15" s="77"/>
      <c r="E15" s="69" t="s">
        <v>192</v>
      </c>
      <c r="F15" s="77"/>
      <c r="G15" s="438"/>
      <c r="H15" s="438"/>
    </row>
    <row r="16" spans="1:8" s="32" customFormat="1" ht="5.0999999999999996" customHeight="1" x14ac:dyDescent="0.2">
      <c r="B16" s="73"/>
      <c r="C16" s="78"/>
      <c r="D16" s="77"/>
      <c r="E16" s="52"/>
      <c r="F16" s="77"/>
      <c r="G16" s="438"/>
      <c r="H16" s="438"/>
    </row>
    <row r="17" spans="2:8" ht="15" customHeight="1" x14ac:dyDescent="0.25">
      <c r="B17" s="69" t="s">
        <v>10</v>
      </c>
      <c r="C17" s="115">
        <f>'Salaries &amp; Overheads'!I43</f>
        <v>0</v>
      </c>
      <c r="D17" s="116"/>
      <c r="E17" s="115">
        <f t="shared" ref="E17:E22" si="0">C17*$C$10</f>
        <v>0</v>
      </c>
      <c r="F17" s="79"/>
      <c r="G17" s="80"/>
      <c r="H17" s="52"/>
    </row>
    <row r="18" spans="2:8" x14ac:dyDescent="0.25">
      <c r="B18" s="69" t="s">
        <v>12</v>
      </c>
      <c r="C18" s="115">
        <f>'Travel &amp; Subsistence'!F131</f>
        <v>0</v>
      </c>
      <c r="D18" s="116"/>
      <c r="E18" s="115">
        <f t="shared" si="0"/>
        <v>0</v>
      </c>
      <c r="F18" s="79"/>
      <c r="G18" s="80"/>
      <c r="H18" s="52"/>
    </row>
    <row r="19" spans="2:8" x14ac:dyDescent="0.25">
      <c r="B19" s="69" t="s">
        <v>60</v>
      </c>
      <c r="C19" s="115">
        <f>'Trade Fair Costs'!I49</f>
        <v>0</v>
      </c>
      <c r="D19" s="116"/>
      <c r="E19" s="115">
        <f t="shared" si="0"/>
        <v>0</v>
      </c>
      <c r="F19" s="79"/>
      <c r="G19" s="80"/>
      <c r="H19" s="52"/>
    </row>
    <row r="20" spans="2:8" x14ac:dyDescent="0.25">
      <c r="B20" s="69" t="s">
        <v>74</v>
      </c>
      <c r="C20" s="115">
        <f>'Consultancy Fees'!K47</f>
        <v>0</v>
      </c>
      <c r="D20" s="116"/>
      <c r="E20" s="115">
        <f t="shared" si="0"/>
        <v>0</v>
      </c>
      <c r="F20" s="79"/>
      <c r="G20" s="80"/>
      <c r="H20" s="52"/>
    </row>
    <row r="21" spans="2:8" x14ac:dyDescent="0.25">
      <c r="B21" s="69" t="s">
        <v>28</v>
      </c>
      <c r="C21" s="115">
        <f>'Prototype Costs'!I31</f>
        <v>0</v>
      </c>
      <c r="D21" s="116"/>
      <c r="E21" s="115">
        <f t="shared" si="0"/>
        <v>0</v>
      </c>
      <c r="F21" s="79"/>
      <c r="G21" s="80"/>
      <c r="H21" s="52"/>
    </row>
    <row r="22" spans="2:8" x14ac:dyDescent="0.25">
      <c r="B22" s="69" t="s">
        <v>75</v>
      </c>
      <c r="C22" s="115">
        <f>'Business Accelerator Fees'!K28</f>
        <v>0</v>
      </c>
      <c r="D22" s="116"/>
      <c r="E22" s="115">
        <f t="shared" si="0"/>
        <v>0</v>
      </c>
      <c r="F22" s="79"/>
      <c r="G22" s="80"/>
      <c r="H22" s="52"/>
    </row>
    <row r="23" spans="2:8" ht="15" customHeight="1" x14ac:dyDescent="0.25">
      <c r="B23" s="69"/>
      <c r="C23" s="50"/>
      <c r="D23" s="50"/>
      <c r="E23" s="50"/>
      <c r="F23" s="52"/>
      <c r="G23" s="52"/>
      <c r="H23" s="52"/>
    </row>
    <row r="24" spans="2:8" x14ac:dyDescent="0.25">
      <c r="B24" s="69" t="s">
        <v>193</v>
      </c>
      <c r="C24" s="243">
        <f>SUM(C17:C22)</f>
        <v>0</v>
      </c>
      <c r="D24" s="117"/>
      <c r="E24" s="118">
        <f>SUM(E17:E22)</f>
        <v>0</v>
      </c>
      <c r="F24" s="52"/>
      <c r="G24" s="52"/>
      <c r="H24" s="52"/>
    </row>
    <row r="25" spans="2:8" ht="15" customHeight="1" x14ac:dyDescent="0.25">
      <c r="B25" s="52"/>
      <c r="C25" s="52"/>
      <c r="D25" s="52"/>
      <c r="E25" s="52"/>
      <c r="F25" s="52"/>
      <c r="G25" s="52"/>
      <c r="H25" s="52"/>
    </row>
    <row r="26" spans="2:8" ht="26.1" customHeight="1" x14ac:dyDescent="0.25">
      <c r="B26" s="639" t="s">
        <v>194</v>
      </c>
      <c r="C26" s="639"/>
      <c r="D26" s="639"/>
      <c r="E26" s="639"/>
      <c r="F26" s="639"/>
    </row>
    <row r="27" spans="2:8" ht="26.1" customHeight="1" x14ac:dyDescent="0.25">
      <c r="B27" s="639" t="s">
        <v>195</v>
      </c>
      <c r="C27" s="639"/>
      <c r="D27" s="639"/>
      <c r="E27" s="639"/>
      <c r="F27" s="639"/>
    </row>
    <row r="28" spans="2:8" ht="24.95" customHeight="1" x14ac:dyDescent="0.25">
      <c r="B28" s="639" t="s">
        <v>196</v>
      </c>
      <c r="C28" s="639"/>
      <c r="D28" s="639"/>
      <c r="E28" s="639"/>
      <c r="F28" s="639"/>
    </row>
    <row r="29" spans="2:8" ht="15" customHeight="1" x14ac:dyDescent="0.25">
      <c r="B29" s="639" t="s">
        <v>197</v>
      </c>
      <c r="C29" s="639"/>
      <c r="D29" s="639"/>
      <c r="E29" s="639"/>
      <c r="F29" s="639"/>
    </row>
    <row r="30" spans="2:8" ht="30" customHeight="1" x14ac:dyDescent="0.25">
      <c r="B30" s="639" t="s">
        <v>198</v>
      </c>
      <c r="C30" s="639"/>
      <c r="D30" s="639"/>
      <c r="E30" s="639"/>
      <c r="F30" s="639"/>
    </row>
    <row r="31" spans="2:8" ht="39.950000000000003" customHeight="1" x14ac:dyDescent="0.25">
      <c r="B31" s="642" t="s">
        <v>199</v>
      </c>
      <c r="C31" s="642"/>
      <c r="D31" s="642"/>
      <c r="E31" s="642"/>
      <c r="F31" s="642"/>
    </row>
    <row r="32" spans="2:8" ht="9.9499999999999993" customHeight="1" x14ac:dyDescent="0.25">
      <c r="B32" s="81"/>
      <c r="C32" s="437"/>
      <c r="D32" s="81"/>
      <c r="E32" s="82"/>
      <c r="F32" s="81"/>
    </row>
    <row r="33" spans="2:6" ht="15" customHeight="1" x14ac:dyDescent="0.25">
      <c r="B33" s="639" t="s">
        <v>200</v>
      </c>
      <c r="C33" s="639"/>
      <c r="D33" s="639"/>
      <c r="E33" s="639"/>
      <c r="F33" s="639"/>
    </row>
    <row r="34" spans="2:6" ht="15" customHeight="1" x14ac:dyDescent="0.25">
      <c r="B34" s="641" t="s">
        <v>201</v>
      </c>
      <c r="C34" s="641"/>
      <c r="D34" s="641"/>
      <c r="E34" s="641"/>
      <c r="F34" s="641"/>
    </row>
    <row r="35" spans="2:6" s="32" customFormat="1" ht="30" customHeight="1" x14ac:dyDescent="0.25">
      <c r="B35" s="83" t="s">
        <v>202</v>
      </c>
      <c r="C35" s="629"/>
      <c r="D35" s="629"/>
      <c r="E35" s="629"/>
      <c r="F35" s="629"/>
    </row>
    <row r="36" spans="2:6" ht="30" customHeight="1" x14ac:dyDescent="0.25">
      <c r="B36" s="83" t="s">
        <v>203</v>
      </c>
      <c r="C36" s="638"/>
      <c r="D36" s="638"/>
      <c r="E36" s="638"/>
      <c r="F36" s="638"/>
    </row>
    <row r="37" spans="2:6" ht="9.9499999999999993" customHeight="1" x14ac:dyDescent="0.25">
      <c r="B37" s="81"/>
      <c r="C37" s="84"/>
      <c r="D37" s="85"/>
      <c r="E37" s="85"/>
      <c r="F37" s="85"/>
    </row>
    <row r="38" spans="2:6" ht="20.100000000000001" customHeight="1" x14ac:dyDescent="0.25">
      <c r="B38" s="83" t="s">
        <v>204</v>
      </c>
      <c r="C38" s="242"/>
      <c r="D38" s="242"/>
      <c r="E38" s="84" t="s">
        <v>205</v>
      </c>
      <c r="F38" s="85"/>
    </row>
    <row r="39" spans="2:6" ht="12.95" customHeight="1" x14ac:dyDescent="0.25">
      <c r="B39" s="622"/>
      <c r="C39" s="624"/>
      <c r="D39" s="242"/>
      <c r="E39" s="625"/>
      <c r="F39" s="626"/>
    </row>
    <row r="40" spans="2:6" ht="12.95" customHeight="1" x14ac:dyDescent="0.25">
      <c r="B40" s="623"/>
      <c r="C40" s="624"/>
      <c r="D40" s="242"/>
      <c r="E40" s="627"/>
      <c r="F40" s="628"/>
    </row>
    <row r="41" spans="2:6" x14ac:dyDescent="0.25">
      <c r="B41" s="92"/>
      <c r="C41" s="92"/>
      <c r="D41" s="92"/>
      <c r="E41" s="92"/>
      <c r="F41" s="92"/>
    </row>
    <row r="42" spans="2:6" ht="20.100000000000001" customHeight="1" x14ac:dyDescent="0.25">
      <c r="B42" s="84" t="s">
        <v>206</v>
      </c>
      <c r="C42" s="242"/>
      <c r="D42" s="242"/>
      <c r="E42" s="84" t="s">
        <v>206</v>
      </c>
      <c r="F42" s="85"/>
    </row>
    <row r="43" spans="2:6" ht="12.95" customHeight="1" x14ac:dyDescent="0.25">
      <c r="B43" s="622"/>
      <c r="C43" s="624"/>
      <c r="D43" s="242"/>
      <c r="E43" s="625"/>
      <c r="F43" s="626"/>
    </row>
    <row r="44" spans="2:6" ht="12.95" customHeight="1" x14ac:dyDescent="0.25">
      <c r="B44" s="623"/>
      <c r="C44" s="624"/>
      <c r="D44" s="242"/>
      <c r="E44" s="627"/>
      <c r="F44" s="628"/>
    </row>
  </sheetData>
  <sheetProtection formatCells="0" formatColumns="0"/>
  <protectedRanges>
    <protectedRange sqref="C32 B33 B26:B31 D26:E33" name="Range3_1"/>
    <protectedRange sqref="B12 D12:E12" name="Range1_1"/>
    <protectedRange sqref="D34:E34 B34" name="Range3_1_1_1"/>
  </protectedRanges>
  <mergeCells count="23">
    <mergeCell ref="C8:F8"/>
    <mergeCell ref="C10:F10"/>
    <mergeCell ref="B5:D5"/>
    <mergeCell ref="B6:D6"/>
    <mergeCell ref="C36:F36"/>
    <mergeCell ref="B29:F29"/>
    <mergeCell ref="B12:F12"/>
    <mergeCell ref="C9:F9"/>
    <mergeCell ref="B34:F34"/>
    <mergeCell ref="B33:F33"/>
    <mergeCell ref="B31:F31"/>
    <mergeCell ref="B30:F30"/>
    <mergeCell ref="B26:F26"/>
    <mergeCell ref="B27:F27"/>
    <mergeCell ref="B28:F28"/>
    <mergeCell ref="C11:F11"/>
    <mergeCell ref="B39:B40"/>
    <mergeCell ref="C39:C40"/>
    <mergeCell ref="E39:F40"/>
    <mergeCell ref="C35:F35"/>
    <mergeCell ref="B43:B44"/>
    <mergeCell ref="C43:C44"/>
    <mergeCell ref="E43:F44"/>
  </mergeCells>
  <hyperlinks>
    <hyperlink ref="B31"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644" t="s">
        <v>207</v>
      </c>
      <c r="C1" s="644"/>
      <c r="D1" s="644"/>
      <c r="E1" s="644"/>
      <c r="F1" s="644"/>
      <c r="G1" s="644"/>
      <c r="H1" s="644"/>
    </row>
    <row r="2" spans="2:8" x14ac:dyDescent="0.25">
      <c r="B2" s="658" t="s">
        <v>208</v>
      </c>
      <c r="C2" s="658"/>
      <c r="D2" s="658"/>
      <c r="E2" s="658"/>
      <c r="F2" s="658"/>
      <c r="G2" s="658"/>
      <c r="H2" s="658"/>
    </row>
    <row r="3" spans="2:8" x14ac:dyDescent="0.25">
      <c r="B3" s="658"/>
      <c r="C3" s="658"/>
      <c r="D3" s="658"/>
      <c r="E3" s="658"/>
      <c r="F3" s="658"/>
      <c r="G3" s="658"/>
      <c r="H3" s="658"/>
    </row>
    <row r="5" spans="2:8" x14ac:dyDescent="0.25">
      <c r="B5" s="1" t="s">
        <v>209</v>
      </c>
      <c r="C5" s="2"/>
      <c r="D5" s="2"/>
      <c r="F5" s="1" t="s">
        <v>210</v>
      </c>
      <c r="G5" s="2"/>
      <c r="H5" s="2"/>
    </row>
    <row r="6" spans="2:8" x14ac:dyDescent="0.25">
      <c r="F6" s="4"/>
    </row>
    <row r="7" spans="2:8" x14ac:dyDescent="0.25">
      <c r="B7" s="5" t="s">
        <v>211</v>
      </c>
      <c r="C7" s="6"/>
      <c r="D7" s="6"/>
      <c r="F7" s="1" t="s">
        <v>211</v>
      </c>
      <c r="G7" s="6"/>
      <c r="H7" s="6"/>
    </row>
    <row r="8" spans="2:8" x14ac:dyDescent="0.25">
      <c r="B8" s="7" t="s">
        <v>212</v>
      </c>
      <c r="C8" s="8"/>
      <c r="D8" s="23" t="e">
        <f>#REF!</f>
        <v>#REF!</v>
      </c>
      <c r="F8" s="7" t="s">
        <v>212</v>
      </c>
      <c r="G8" s="8"/>
      <c r="H8" s="23" t="e">
        <f>#REF!</f>
        <v>#REF!</v>
      </c>
    </row>
    <row r="9" spans="2:8" x14ac:dyDescent="0.25">
      <c r="B9" s="9" t="s">
        <v>114</v>
      </c>
      <c r="D9" s="25"/>
      <c r="F9" s="9" t="s">
        <v>114</v>
      </c>
      <c r="H9" s="25"/>
    </row>
    <row r="10" spans="2:8" x14ac:dyDescent="0.25">
      <c r="B10" s="10" t="s">
        <v>213</v>
      </c>
      <c r="C10" s="11"/>
      <c r="D10" s="26"/>
      <c r="F10" s="10" t="s">
        <v>213</v>
      </c>
      <c r="G10" s="11"/>
      <c r="H10" s="26"/>
    </row>
    <row r="11" spans="2:8" x14ac:dyDescent="0.25">
      <c r="B11" s="7"/>
      <c r="C11" s="8"/>
      <c r="D11" s="12"/>
      <c r="F11" s="7"/>
      <c r="G11" s="8"/>
      <c r="H11" s="12"/>
    </row>
    <row r="12" spans="2:8" x14ac:dyDescent="0.25">
      <c r="B12" s="13" t="s">
        <v>214</v>
      </c>
      <c r="C12" s="14"/>
      <c r="D12" s="24" t="e">
        <f>SUM(D8:D11)</f>
        <v>#REF!</v>
      </c>
      <c r="F12" s="13" t="s">
        <v>214</v>
      </c>
      <c r="G12" s="14"/>
      <c r="H12" s="24" t="e">
        <f>SUM(H8:H11)</f>
        <v>#REF!</v>
      </c>
    </row>
    <row r="14" spans="2:8" x14ac:dyDescent="0.25">
      <c r="B14" s="5" t="s">
        <v>215</v>
      </c>
      <c r="C14" s="6"/>
      <c r="D14" s="6"/>
      <c r="F14" s="5" t="s">
        <v>215</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216</v>
      </c>
      <c r="C18" s="6"/>
      <c r="D18" s="6"/>
      <c r="F18" s="5" t="s">
        <v>216</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217</v>
      </c>
      <c r="C22" s="6"/>
      <c r="D22" s="6"/>
      <c r="F22" s="5" t="s">
        <v>218</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439" t="s">
        <v>211</v>
      </c>
      <c r="C26" s="657" t="s">
        <v>219</v>
      </c>
      <c r="D26" s="657"/>
      <c r="E26" s="5"/>
      <c r="F26" s="439" t="s">
        <v>220</v>
      </c>
      <c r="G26" s="657" t="s">
        <v>221</v>
      </c>
      <c r="H26" s="657"/>
      <c r="J26" s="656" t="s">
        <v>214</v>
      </c>
      <c r="K26" s="656"/>
    </row>
    <row r="27" spans="2:17" x14ac:dyDescent="0.25">
      <c r="B27" s="18" t="s">
        <v>212</v>
      </c>
      <c r="C27" s="654" t="e">
        <f>#REF!</f>
        <v>#REF!</v>
      </c>
      <c r="D27" s="655"/>
      <c r="E27" s="18"/>
      <c r="F27" s="21" t="e">
        <f>#REF!</f>
        <v>#REF!</v>
      </c>
      <c r="G27" s="650" t="e">
        <f>H8</f>
        <v>#REF!</v>
      </c>
      <c r="H27" s="646"/>
      <c r="J27" s="659" t="e">
        <f>C27+F27+G27</f>
        <v>#REF!</v>
      </c>
      <c r="K27" s="659"/>
      <c r="L27" s="28"/>
      <c r="M27" s="28"/>
      <c r="N27" s="28"/>
      <c r="O27" s="28"/>
      <c r="P27" s="28"/>
      <c r="Q27" s="28"/>
    </row>
    <row r="28" spans="2:17" x14ac:dyDescent="0.25">
      <c r="B28" s="18" t="s">
        <v>114</v>
      </c>
      <c r="C28" s="645" t="s">
        <v>222</v>
      </c>
      <c r="D28" s="646"/>
      <c r="E28" s="18"/>
      <c r="F28" s="18" t="s">
        <v>222</v>
      </c>
      <c r="G28" s="645" t="s">
        <v>222</v>
      </c>
      <c r="H28" s="646"/>
      <c r="J28" s="645" t="s">
        <v>222</v>
      </c>
      <c r="K28" s="646"/>
    </row>
    <row r="29" spans="2:17" x14ac:dyDescent="0.25">
      <c r="B29" s="18" t="s">
        <v>213</v>
      </c>
      <c r="C29" s="645" t="s">
        <v>222</v>
      </c>
      <c r="D29" s="646"/>
      <c r="E29" s="18"/>
      <c r="F29" s="18" t="s">
        <v>222</v>
      </c>
      <c r="G29" s="645" t="s">
        <v>222</v>
      </c>
      <c r="H29" s="646"/>
      <c r="J29" s="645" t="s">
        <v>222</v>
      </c>
      <c r="K29" s="646"/>
    </row>
    <row r="30" spans="2:17" x14ac:dyDescent="0.25">
      <c r="B30" s="651"/>
      <c r="C30" s="652"/>
      <c r="D30" s="652"/>
      <c r="E30" s="652"/>
      <c r="F30" s="652"/>
      <c r="G30" s="652"/>
      <c r="H30" s="653"/>
    </row>
    <row r="31" spans="2:17" x14ac:dyDescent="0.25">
      <c r="B31" s="19" t="s">
        <v>223</v>
      </c>
      <c r="C31" s="648" t="e">
        <f>#REF!</f>
        <v>#REF!</v>
      </c>
      <c r="D31" s="649"/>
      <c r="E31" s="18"/>
      <c r="F31" s="27" t="e">
        <f>#REF!</f>
        <v>#REF!</v>
      </c>
      <c r="G31" s="648" t="e">
        <f>#REF!</f>
        <v>#REF!</v>
      </c>
      <c r="H31" s="649"/>
      <c r="J31" s="647" t="e">
        <f>SUM(C31:H31)</f>
        <v>#REF!</v>
      </c>
      <c r="K31" s="646"/>
    </row>
    <row r="32" spans="2:17" x14ac:dyDescent="0.25">
      <c r="B32" s="651"/>
      <c r="C32" s="652"/>
      <c r="D32" s="652"/>
      <c r="E32" s="652"/>
      <c r="F32" s="652"/>
      <c r="G32" s="652"/>
      <c r="H32" s="653"/>
    </row>
    <row r="33" spans="2:11" ht="30" x14ac:dyDescent="0.25">
      <c r="B33" s="20" t="s">
        <v>216</v>
      </c>
      <c r="C33" s="648" t="e">
        <f>#REF!</f>
        <v>#REF!</v>
      </c>
      <c r="D33" s="649"/>
      <c r="E33" s="18"/>
      <c r="F33" s="27" t="e">
        <f>#REF!</f>
        <v>#REF!</v>
      </c>
      <c r="G33" s="648" t="e">
        <f>#REF!</f>
        <v>#REF!</v>
      </c>
      <c r="H33" s="649"/>
      <c r="J33" s="647" t="e">
        <f>SUM(C33:H33)</f>
        <v>#REF!</v>
      </c>
      <c r="K33" s="646"/>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53"/>
  <sheetViews>
    <sheetView showGridLines="0" showRowColHeaders="0" zoomScaleNormal="100" workbookViewId="0">
      <selection activeCell="I26" sqref="I26"/>
    </sheetView>
  </sheetViews>
  <sheetFormatPr defaultColWidth="9.140625" defaultRowHeight="15" x14ac:dyDescent="0.25"/>
  <cols>
    <col min="1" max="1" width="1.7109375" style="34" customWidth="1"/>
    <col min="2" max="2" width="33" style="34" customWidth="1"/>
    <col min="3" max="3" width="19.140625" style="34" customWidth="1"/>
    <col min="4" max="4" width="35.7109375" style="34" customWidth="1"/>
    <col min="5" max="5" width="20.140625" style="34" customWidth="1"/>
    <col min="6" max="8" width="9.140625" style="34"/>
    <col min="9" max="9" width="61.140625" style="34" customWidth="1"/>
    <col min="10" max="16384" width="9.140625" style="34"/>
  </cols>
  <sheetData>
    <row r="1" spans="2:5" ht="15" customHeight="1" x14ac:dyDescent="0.25"/>
    <row r="2" spans="2:5" ht="15" customHeight="1" x14ac:dyDescent="0.25"/>
    <row r="3" spans="2:5" x14ac:dyDescent="0.25">
      <c r="B3" s="46"/>
      <c r="C3" s="47"/>
      <c r="D3" s="47"/>
      <c r="E3" s="45"/>
    </row>
    <row r="4" spans="2:5" x14ac:dyDescent="0.25">
      <c r="B4" s="48" t="s">
        <v>32</v>
      </c>
      <c r="C4" s="47"/>
      <c r="D4" s="47"/>
      <c r="E4" s="45"/>
    </row>
    <row r="5" spans="2:5" ht="20.100000000000001" customHeight="1" x14ac:dyDescent="0.25">
      <c r="B5" s="44" t="s">
        <v>33</v>
      </c>
      <c r="C5" s="517"/>
      <c r="D5" s="518"/>
      <c r="E5" s="45"/>
    </row>
    <row r="6" spans="2:5" ht="20.100000000000001" customHeight="1" x14ac:dyDescent="0.25">
      <c r="B6" s="44" t="s">
        <v>34</v>
      </c>
      <c r="C6" s="414"/>
      <c r="D6" s="415"/>
      <c r="E6" s="45"/>
    </row>
    <row r="7" spans="2:5" ht="20.100000000000001" customHeight="1" x14ac:dyDescent="0.25">
      <c r="B7" s="44" t="s">
        <v>35</v>
      </c>
      <c r="C7" s="519" t="str">
        <f>IF('Claim Summary'!C5&lt;&gt;"",'Claim Summary'!C5,"")</f>
        <v/>
      </c>
      <c r="D7" s="520"/>
      <c r="E7" s="522" t="s">
        <v>36</v>
      </c>
    </row>
    <row r="8" spans="2:5" ht="20.100000000000001" customHeight="1" x14ac:dyDescent="0.25">
      <c r="B8" s="44" t="s">
        <v>37</v>
      </c>
      <c r="C8" s="519" t="str">
        <f>IF('Claim Summary'!C11&lt;&gt;"",'Claim Summary'!C11,"")</f>
        <v/>
      </c>
      <c r="D8" s="520"/>
      <c r="E8" s="523"/>
    </row>
    <row r="9" spans="2:5" s="50" customFormat="1" ht="12.75" x14ac:dyDescent="0.2">
      <c r="B9" s="49"/>
    </row>
    <row r="10" spans="2:5" s="52" customFormat="1" ht="12.75" x14ac:dyDescent="0.2">
      <c r="B10" s="51" t="s">
        <v>38</v>
      </c>
    </row>
    <row r="11" spans="2:5" s="53" customFormat="1" x14ac:dyDescent="0.2">
      <c r="B11" s="100" t="s">
        <v>8</v>
      </c>
    </row>
    <row r="12" spans="2:5" s="52" customFormat="1" ht="12.75" x14ac:dyDescent="0.2">
      <c r="B12" s="51" t="s">
        <v>39</v>
      </c>
    </row>
    <row r="13" spans="2:5" s="50" customFormat="1" ht="12.75" x14ac:dyDescent="0.2">
      <c r="B13" s="51" t="s">
        <v>40</v>
      </c>
    </row>
    <row r="14" spans="2:5" s="50" customFormat="1" ht="12.75" x14ac:dyDescent="0.2">
      <c r="B14" s="51"/>
    </row>
    <row r="15" spans="2:5" s="50" customFormat="1" ht="39.950000000000003" customHeight="1" x14ac:dyDescent="0.2">
      <c r="B15" s="521" t="s">
        <v>41</v>
      </c>
      <c r="C15" s="521"/>
      <c r="D15" s="521"/>
      <c r="E15" s="521"/>
    </row>
    <row r="16" spans="2:5" s="50" customFormat="1" ht="12.75" x14ac:dyDescent="0.2">
      <c r="B16" s="51"/>
    </row>
    <row r="17" spans="2:9" s="50" customFormat="1" ht="12.75" x14ac:dyDescent="0.2">
      <c r="B17" s="497" t="s">
        <v>42</v>
      </c>
      <c r="C17" s="492" t="s">
        <v>43</v>
      </c>
      <c r="D17" s="492"/>
      <c r="E17" s="495" t="s">
        <v>44</v>
      </c>
    </row>
    <row r="18" spans="2:9" s="50" customFormat="1" ht="12.75" x14ac:dyDescent="0.2">
      <c r="B18" s="498"/>
      <c r="C18" s="493"/>
      <c r="D18" s="493"/>
      <c r="E18" s="496"/>
    </row>
    <row r="19" spans="2:9" s="50" customFormat="1" ht="80.099999999999994" customHeight="1" x14ac:dyDescent="0.2">
      <c r="B19" s="61" t="s">
        <v>45</v>
      </c>
      <c r="C19" s="501" t="s">
        <v>46</v>
      </c>
      <c r="D19" s="501"/>
      <c r="E19" s="55" t="s">
        <v>47</v>
      </c>
    </row>
    <row r="20" spans="2:9" ht="50.1" customHeight="1" x14ac:dyDescent="0.25">
      <c r="B20" s="506" t="s">
        <v>48</v>
      </c>
      <c r="C20" s="502" t="s">
        <v>49</v>
      </c>
      <c r="D20" s="502"/>
      <c r="E20" s="503" t="s">
        <v>47</v>
      </c>
    </row>
    <row r="21" spans="2:9" ht="24.95" customHeight="1" x14ac:dyDescent="0.25">
      <c r="B21" s="507"/>
      <c r="C21" s="57" t="s">
        <v>50</v>
      </c>
      <c r="D21" s="58"/>
      <c r="E21" s="504"/>
    </row>
    <row r="22" spans="2:9" ht="24.95" customHeight="1" x14ac:dyDescent="0.25">
      <c r="B22" s="507"/>
      <c r="C22" s="57" t="s">
        <v>51</v>
      </c>
      <c r="D22" s="58"/>
      <c r="E22" s="504"/>
    </row>
    <row r="23" spans="2:9" ht="24.95" customHeight="1" x14ac:dyDescent="0.25">
      <c r="B23" s="508"/>
      <c r="C23" s="59"/>
      <c r="D23" s="60"/>
      <c r="E23" s="505"/>
    </row>
    <row r="24" spans="2:9" ht="105" customHeight="1" x14ac:dyDescent="0.25">
      <c r="B24" s="506" t="s">
        <v>52</v>
      </c>
      <c r="C24" s="511" t="s">
        <v>53</v>
      </c>
      <c r="D24" s="512"/>
      <c r="E24" s="660" t="s">
        <v>47</v>
      </c>
    </row>
    <row r="25" spans="2:9" ht="20.100000000000001" customHeight="1" x14ac:dyDescent="0.25">
      <c r="B25" s="509"/>
      <c r="C25" s="513" t="s">
        <v>54</v>
      </c>
      <c r="D25" s="514"/>
      <c r="E25" s="661"/>
    </row>
    <row r="26" spans="2:9" ht="90" customHeight="1" x14ac:dyDescent="0.25">
      <c r="B26" s="510"/>
      <c r="C26" s="515" t="s">
        <v>55</v>
      </c>
      <c r="D26" s="516"/>
      <c r="E26" s="662"/>
      <c r="I26" s="62"/>
    </row>
    <row r="27" spans="2:9" s="50" customFormat="1" ht="80.099999999999994" customHeight="1" x14ac:dyDescent="0.2">
      <c r="B27" s="54" t="s">
        <v>56</v>
      </c>
      <c r="C27" s="494" t="s">
        <v>57</v>
      </c>
      <c r="D27" s="494"/>
      <c r="E27" s="55" t="s">
        <v>47</v>
      </c>
    </row>
    <row r="28" spans="2:9" s="50" customFormat="1" ht="12.75" x14ac:dyDescent="0.2">
      <c r="B28" s="51"/>
    </row>
    <row r="29" spans="2:9" s="50" customFormat="1" ht="12.75" x14ac:dyDescent="0.2">
      <c r="B29" s="51"/>
    </row>
    <row r="30" spans="2:9" s="50" customFormat="1" ht="12.75" customHeight="1" x14ac:dyDescent="0.2">
      <c r="B30" s="497" t="s">
        <v>10</v>
      </c>
      <c r="C30" s="492" t="s">
        <v>43</v>
      </c>
      <c r="D30" s="492"/>
      <c r="E30" s="495" t="s">
        <v>44</v>
      </c>
    </row>
    <row r="31" spans="2:9" s="50" customFormat="1" ht="12.75" x14ac:dyDescent="0.2">
      <c r="B31" s="498"/>
      <c r="C31" s="493"/>
      <c r="D31" s="493"/>
      <c r="E31" s="496"/>
    </row>
    <row r="32" spans="2:9" s="50" customFormat="1" ht="159.94999999999999" customHeight="1" x14ac:dyDescent="0.2">
      <c r="B32" s="56" t="s">
        <v>10</v>
      </c>
      <c r="C32" s="499" t="s">
        <v>224</v>
      </c>
      <c r="D32" s="500"/>
      <c r="E32" s="55" t="s">
        <v>47</v>
      </c>
    </row>
    <row r="33" spans="2:5" s="50" customFormat="1" ht="19.899999999999999" customHeight="1" x14ac:dyDescent="0.2">
      <c r="B33" s="51"/>
    </row>
    <row r="34" spans="2:5" s="50" customFormat="1" ht="15" customHeight="1" x14ac:dyDescent="0.2">
      <c r="B34" s="490" t="s">
        <v>12</v>
      </c>
      <c r="C34" s="492" t="s">
        <v>43</v>
      </c>
      <c r="D34" s="492"/>
      <c r="E34" s="495" t="s">
        <v>44</v>
      </c>
    </row>
    <row r="35" spans="2:5" s="50" customFormat="1" ht="15" customHeight="1" x14ac:dyDescent="0.2">
      <c r="B35" s="491"/>
      <c r="C35" s="493"/>
      <c r="D35" s="493"/>
      <c r="E35" s="496"/>
    </row>
    <row r="36" spans="2:5" s="51" customFormat="1" ht="260.10000000000002" customHeight="1" x14ac:dyDescent="0.25">
      <c r="B36" s="56" t="s">
        <v>58</v>
      </c>
      <c r="C36" s="489" t="s">
        <v>59</v>
      </c>
      <c r="D36" s="489"/>
      <c r="E36" s="55" t="s">
        <v>47</v>
      </c>
    </row>
    <row r="37" spans="2:5" ht="19.899999999999999" customHeight="1" x14ac:dyDescent="0.25"/>
    <row r="38" spans="2:5" s="50" customFormat="1" ht="12.75" customHeight="1" x14ac:dyDescent="0.2">
      <c r="B38" s="497" t="s">
        <v>60</v>
      </c>
      <c r="C38" s="492"/>
      <c r="D38" s="492"/>
      <c r="E38" s="495" t="s">
        <v>44</v>
      </c>
    </row>
    <row r="39" spans="2:5" s="50" customFormat="1" ht="12.75" x14ac:dyDescent="0.2">
      <c r="B39" s="498"/>
      <c r="C39" s="493"/>
      <c r="D39" s="493"/>
      <c r="E39" s="496"/>
    </row>
    <row r="40" spans="2:5" s="50" customFormat="1" ht="90" customHeight="1" x14ac:dyDescent="0.2">
      <c r="B40" s="56" t="s">
        <v>58</v>
      </c>
      <c r="C40" s="524" t="s">
        <v>61</v>
      </c>
      <c r="D40" s="524"/>
      <c r="E40" s="55" t="s">
        <v>47</v>
      </c>
    </row>
    <row r="41" spans="2:5" s="50" customFormat="1" ht="19.899999999999999" customHeight="1" x14ac:dyDescent="0.2">
      <c r="B41" s="51"/>
    </row>
    <row r="42" spans="2:5" s="50" customFormat="1" ht="12.75" customHeight="1" x14ac:dyDescent="0.2">
      <c r="B42" s="497" t="s">
        <v>62</v>
      </c>
      <c r="C42" s="492"/>
      <c r="D42" s="492"/>
      <c r="E42" s="495" t="s">
        <v>44</v>
      </c>
    </row>
    <row r="43" spans="2:5" s="50" customFormat="1" ht="12.75" x14ac:dyDescent="0.2">
      <c r="B43" s="498"/>
      <c r="C43" s="493"/>
      <c r="D43" s="493"/>
      <c r="E43" s="496"/>
    </row>
    <row r="44" spans="2:5" s="50" customFormat="1" ht="39.950000000000003" customHeight="1" x14ac:dyDescent="0.2">
      <c r="B44" s="54" t="s">
        <v>63</v>
      </c>
      <c r="C44" s="494" t="s">
        <v>64</v>
      </c>
      <c r="D44" s="494"/>
      <c r="E44" s="55" t="s">
        <v>47</v>
      </c>
    </row>
    <row r="45" spans="2:5" s="50" customFormat="1" ht="82.9" customHeight="1" x14ac:dyDescent="0.2">
      <c r="B45" s="56" t="s">
        <v>58</v>
      </c>
      <c r="C45" s="524" t="s">
        <v>65</v>
      </c>
      <c r="D45" s="524"/>
      <c r="E45" s="55" t="s">
        <v>47</v>
      </c>
    </row>
    <row r="46" spans="2:5" s="50" customFormat="1" ht="19.899999999999999" customHeight="1" x14ac:dyDescent="0.2">
      <c r="B46" s="51"/>
    </row>
    <row r="47" spans="2:5" s="50" customFormat="1" ht="12.75" customHeight="1" x14ac:dyDescent="0.2">
      <c r="B47" s="497" t="s">
        <v>66</v>
      </c>
      <c r="C47" s="492" t="s">
        <v>43</v>
      </c>
      <c r="D47" s="492"/>
      <c r="E47" s="495" t="s">
        <v>44</v>
      </c>
    </row>
    <row r="48" spans="2:5" s="50" customFormat="1" ht="12.75" x14ac:dyDescent="0.2">
      <c r="B48" s="498"/>
      <c r="C48" s="493"/>
      <c r="D48" s="493"/>
      <c r="E48" s="496"/>
    </row>
    <row r="49" spans="2:5" s="50" customFormat="1" ht="90" customHeight="1" x14ac:dyDescent="0.2">
      <c r="B49" s="56" t="s">
        <v>58</v>
      </c>
      <c r="C49" s="524" t="s">
        <v>67</v>
      </c>
      <c r="D49" s="524"/>
      <c r="E49" s="55" t="s">
        <v>47</v>
      </c>
    </row>
    <row r="50" spans="2:5" ht="19.899999999999999" customHeight="1" x14ac:dyDescent="0.25"/>
    <row r="51" spans="2:5" s="50" customFormat="1" ht="12.75" customHeight="1" x14ac:dyDescent="0.2">
      <c r="B51" s="497" t="s">
        <v>30</v>
      </c>
      <c r="C51" s="492" t="s">
        <v>43</v>
      </c>
      <c r="D51" s="492"/>
      <c r="E51" s="495" t="s">
        <v>44</v>
      </c>
    </row>
    <row r="52" spans="2:5" s="50" customFormat="1" ht="12.75" x14ac:dyDescent="0.2">
      <c r="B52" s="498"/>
      <c r="C52" s="493"/>
      <c r="D52" s="493"/>
      <c r="E52" s="496"/>
    </row>
    <row r="53" spans="2:5" s="50" customFormat="1" ht="150" customHeight="1" x14ac:dyDescent="0.2">
      <c r="B53" s="56" t="s">
        <v>58</v>
      </c>
      <c r="C53" s="524" t="s">
        <v>68</v>
      </c>
      <c r="D53" s="524"/>
      <c r="E53" s="55" t="s">
        <v>47</v>
      </c>
    </row>
  </sheetData>
  <mergeCells count="43">
    <mergeCell ref="B51:B52"/>
    <mergeCell ref="C51:D52"/>
    <mergeCell ref="E51:E52"/>
    <mergeCell ref="C53:D53"/>
    <mergeCell ref="C49:D49"/>
    <mergeCell ref="B38:B39"/>
    <mergeCell ref="C38:D39"/>
    <mergeCell ref="E38:E39"/>
    <mergeCell ref="C40:D40"/>
    <mergeCell ref="B47:B48"/>
    <mergeCell ref="C47:D48"/>
    <mergeCell ref="E47:E48"/>
    <mergeCell ref="B42:B43"/>
    <mergeCell ref="C42:D43"/>
    <mergeCell ref="E42:E43"/>
    <mergeCell ref="C44:D44"/>
    <mergeCell ref="C45:D45"/>
    <mergeCell ref="C5:D5"/>
    <mergeCell ref="C8:D8"/>
    <mergeCell ref="B15:E15"/>
    <mergeCell ref="B17:B18"/>
    <mergeCell ref="C17:D18"/>
    <mergeCell ref="E17:E18"/>
    <mergeCell ref="E7:E8"/>
    <mergeCell ref="C7:D7"/>
    <mergeCell ref="C19:D19"/>
    <mergeCell ref="C20:D20"/>
    <mergeCell ref="E20:E23"/>
    <mergeCell ref="B20:B23"/>
    <mergeCell ref="B24:B26"/>
    <mergeCell ref="C24:D24"/>
    <mergeCell ref="E24:E26"/>
    <mergeCell ref="C25:D25"/>
    <mergeCell ref="C26:D26"/>
    <mergeCell ref="C36:D36"/>
    <mergeCell ref="B34:B35"/>
    <mergeCell ref="C34:D35"/>
    <mergeCell ref="C27:D27"/>
    <mergeCell ref="E34:E35"/>
    <mergeCell ref="B30:B31"/>
    <mergeCell ref="C30:D31"/>
    <mergeCell ref="E30:E31"/>
    <mergeCell ref="C32:D32"/>
  </mergeCells>
  <conditionalFormatting sqref="E19:E23">
    <cfRule type="containsText" dxfId="75" priority="105" operator="containsText" text="No">
      <formula>NOT(ISERROR(SEARCH("No",E19)))</formula>
    </cfRule>
    <cfRule type="containsText" dxfId="74" priority="106" operator="containsText" text="Yes">
      <formula>NOT(ISERROR(SEARCH("Yes",E19)))</formula>
    </cfRule>
  </conditionalFormatting>
  <conditionalFormatting sqref="E27">
    <cfRule type="containsText" dxfId="73" priority="63" operator="containsText" text="No">
      <formula>NOT(ISERROR(SEARCH("No",E27)))</formula>
    </cfRule>
    <cfRule type="containsText" dxfId="72" priority="64" operator="containsText" text="Yes">
      <formula>NOT(ISERROR(SEARCH("Yes",E27)))</formula>
    </cfRule>
    <cfRule type="containsText" dxfId="71" priority="65" operator="containsText" text="No">
      <formula>NOT(ISERROR(SEARCH("No",E27)))</formula>
    </cfRule>
    <cfRule type="containsText" dxfId="70" priority="66" operator="containsText" text="Yes">
      <formula>NOT(ISERROR(SEARCH("Yes",E27)))</formula>
    </cfRule>
  </conditionalFormatting>
  <conditionalFormatting sqref="E32">
    <cfRule type="containsText" dxfId="69" priority="71" operator="containsText" text="No">
      <formula>NOT(ISERROR(SEARCH("No",E32)))</formula>
    </cfRule>
    <cfRule type="containsText" dxfId="68" priority="72" operator="containsText" text="Yes">
      <formula>NOT(ISERROR(SEARCH("Yes",E32)))</formula>
    </cfRule>
    <cfRule type="containsText" dxfId="67" priority="73" operator="containsText" text="No">
      <formula>NOT(ISERROR(SEARCH("No",E32)))</formula>
    </cfRule>
    <cfRule type="containsText" dxfId="66" priority="74" operator="containsText" text="Yes">
      <formula>NOT(ISERROR(SEARCH("Yes",E32)))</formula>
    </cfRule>
  </conditionalFormatting>
  <conditionalFormatting sqref="E36">
    <cfRule type="containsText" dxfId="65" priority="51" operator="containsText" text="No">
      <formula>NOT(ISERROR(SEARCH("No",E36)))</formula>
    </cfRule>
    <cfRule type="containsText" dxfId="64" priority="52" operator="containsText" text="Yes">
      <formula>NOT(ISERROR(SEARCH("Yes",E36)))</formula>
    </cfRule>
    <cfRule type="containsText" dxfId="63" priority="53" operator="containsText" text="No">
      <formula>NOT(ISERROR(SEARCH("No",E36)))</formula>
    </cfRule>
    <cfRule type="containsText" dxfId="62" priority="54" operator="containsText" text="Yes">
      <formula>NOT(ISERROR(SEARCH("Yes",E36)))</formula>
    </cfRule>
  </conditionalFormatting>
  <conditionalFormatting sqref="E40">
    <cfRule type="containsText" dxfId="61" priority="43" operator="containsText" text="No">
      <formula>NOT(ISERROR(SEARCH("No",E40)))</formula>
    </cfRule>
    <cfRule type="containsText" dxfId="60" priority="44" operator="containsText" text="Yes">
      <formula>NOT(ISERROR(SEARCH("Yes",E40)))</formula>
    </cfRule>
    <cfRule type="containsText" dxfId="59" priority="45" operator="containsText" text="No">
      <formula>NOT(ISERROR(SEARCH("No",E40)))</formula>
    </cfRule>
    <cfRule type="containsText" dxfId="58" priority="46" operator="containsText" text="Yes">
      <formula>NOT(ISERROR(SEARCH("Yes",E40)))</formula>
    </cfRule>
  </conditionalFormatting>
  <conditionalFormatting sqref="E44">
    <cfRule type="containsText" dxfId="57" priority="37" operator="containsText" text="No">
      <formula>NOT(ISERROR(SEARCH("No",E44)))</formula>
    </cfRule>
    <cfRule type="containsText" dxfId="56" priority="38" operator="containsText" text="Yes">
      <formula>NOT(ISERROR(SEARCH("Yes",E44)))</formula>
    </cfRule>
  </conditionalFormatting>
  <conditionalFormatting sqref="E44:E45">
    <cfRule type="containsText" dxfId="55" priority="33" operator="containsText" text="No">
      <formula>NOT(ISERROR(SEARCH("No",E44)))</formula>
    </cfRule>
    <cfRule type="containsText" dxfId="54" priority="34" operator="containsText" text="Yes">
      <formula>NOT(ISERROR(SEARCH("Yes",E44)))</formula>
    </cfRule>
  </conditionalFormatting>
  <conditionalFormatting sqref="E45">
    <cfRule type="containsText" dxfId="53" priority="31" operator="containsText" text="No">
      <formula>NOT(ISERROR(SEARCH("No",E45)))</formula>
    </cfRule>
    <cfRule type="containsText" dxfId="52" priority="32" operator="containsText" text="Yes">
      <formula>NOT(ISERROR(SEARCH("Yes",E45)))</formula>
    </cfRule>
  </conditionalFormatting>
  <conditionalFormatting sqref="E49">
    <cfRule type="containsText" dxfId="51" priority="27" operator="containsText" text="No">
      <formula>NOT(ISERROR(SEARCH("No",E49)))</formula>
    </cfRule>
    <cfRule type="containsText" dxfId="50" priority="28" operator="containsText" text="Yes">
      <formula>NOT(ISERROR(SEARCH("Yes",E49)))</formula>
    </cfRule>
    <cfRule type="containsText" dxfId="49" priority="29" operator="containsText" text="No">
      <formula>NOT(ISERROR(SEARCH("No",E49)))</formula>
    </cfRule>
    <cfRule type="containsText" dxfId="48" priority="30" operator="containsText" text="Yes">
      <formula>NOT(ISERROR(SEARCH("Yes",E49)))</formula>
    </cfRule>
  </conditionalFormatting>
  <conditionalFormatting sqref="E53">
    <cfRule type="containsText" dxfId="47" priority="19" operator="containsText" text="No">
      <formula>NOT(ISERROR(SEARCH("No",E53)))</formula>
    </cfRule>
    <cfRule type="containsText" dxfId="46" priority="20" operator="containsText" text="Yes">
      <formula>NOT(ISERROR(SEARCH("Yes",E53)))</formula>
    </cfRule>
    <cfRule type="containsText" dxfId="45" priority="21" operator="containsText" text="No">
      <formula>NOT(ISERROR(SEARCH("No",E53)))</formula>
    </cfRule>
    <cfRule type="containsText" dxfId="44" priority="22" operator="containsText" text="Yes">
      <formula>NOT(ISERROR(SEARCH("Yes",E53)))</formula>
    </cfRule>
  </conditionalFormatting>
  <conditionalFormatting sqref="E24">
    <cfRule type="containsText" dxfId="4" priority="4" operator="containsText" text="No">
      <formula>NOT(ISERROR(SEARCH("No",E24)))</formula>
    </cfRule>
  </conditionalFormatting>
  <conditionalFormatting sqref="E24">
    <cfRule type="containsText" dxfId="3" priority="1" operator="containsText" text="No">
      <formula>NOT(ISERROR(SEARCH("No",E24)))</formula>
    </cfRule>
    <cfRule type="containsText" dxfId="2" priority="2" operator="containsText" text="Yes">
      <formula>NOT(ISERROR(SEARCH("Yes",E24)))</formula>
    </cfRule>
    <cfRule type="containsText" dxfId="1" priority="3" operator="containsText" text="Already verified">
      <formula>NOT(ISERROR(SEARCH("Already verified",E24)))</formula>
    </cfRule>
    <cfRule type="containsText" dxfId="0" priority="5" operator="containsText" text="e-mail sent">
      <formula>NOT(ISERROR(SEARCH("e-mail sent",E24)))</formula>
    </cfRule>
  </conditionalFormatting>
  <dataValidations count="2">
    <dataValidation type="list" allowBlank="1" showInputMessage="1" showErrorMessage="1" sqref="E27 E36 E44:E45 E49 E40 E53 E32 E19:E23" xr:uid="{90F868C0-E40F-44C6-8D07-6040B256EF19}">
      <formula1>"Please confirm…,Yes"</formula1>
    </dataValidation>
    <dataValidation type="list" allowBlank="1" showInputMessage="1" showErrorMessage="1" sqref="E24" xr:uid="{1A790652-83B9-4E61-8763-A30692CC9FFE}">
      <formula1>"Please confirm…,e-mail sent,Already verified,No"</formula1>
    </dataValidation>
  </dataValidations>
  <hyperlinks>
    <hyperlink ref="B11" r:id="rId1" xr:uid="{2F1AEB63-281E-41B5-9042-F70D0225340E}"/>
    <hyperlink ref="C25" r:id="rId2" xr:uid="{A8E37C8A-C21A-4480-B4DD-1C83D750F1D4}"/>
  </hyperlinks>
  <pageMargins left="0.31496062992125984" right="0.31496062992125984" top="0.27559055118110237" bottom="0.27559055118110237" header="0.11811023622047245" footer="0.11811023622047245"/>
  <pageSetup paperSize="9" scale="84" orientation="portrait" r:id="rId3"/>
  <rowBreaks count="2" manualBreakCount="2">
    <brk id="29" min="1" max="4" man="1"/>
    <brk id="33" min="1" max="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H27"/>
  <sheetViews>
    <sheetView showGridLines="0" showRowColHeaders="0" zoomScaleNormal="100" workbookViewId="0"/>
  </sheetViews>
  <sheetFormatPr defaultColWidth="9.140625" defaultRowHeight="15" x14ac:dyDescent="0.25"/>
  <cols>
    <col min="1" max="1" width="1.7109375" style="34" customWidth="1"/>
    <col min="2" max="2" width="53" style="34" customWidth="1"/>
    <col min="3" max="8" width="15.7109375" style="34" customWidth="1"/>
    <col min="9" max="16384" width="9.140625" style="34"/>
  </cols>
  <sheetData>
    <row r="2" spans="2:8" ht="28.5" customHeight="1" x14ac:dyDescent="0.25">
      <c r="B2" s="287" t="s">
        <v>69</v>
      </c>
      <c r="C2" s="150"/>
    </row>
    <row r="3" spans="2:8" ht="28.5" customHeight="1" x14ac:dyDescent="0.25">
      <c r="B3" s="436" t="s">
        <v>70</v>
      </c>
      <c r="C3" s="151"/>
    </row>
    <row r="5" spans="2:8" s="32" customFormat="1" ht="30.75" customHeight="1" x14ac:dyDescent="0.25">
      <c r="B5" s="33" t="s">
        <v>71</v>
      </c>
      <c r="C5" s="525"/>
      <c r="D5" s="526"/>
      <c r="E5" s="526"/>
      <c r="F5" s="527"/>
      <c r="G5" s="413"/>
      <c r="H5" s="413"/>
    </row>
    <row r="6" spans="2:8" x14ac:dyDescent="0.25">
      <c r="B6" s="139"/>
    </row>
    <row r="7" spans="2:8" x14ac:dyDescent="0.25">
      <c r="B7" s="139"/>
    </row>
    <row r="8" spans="2:8" x14ac:dyDescent="0.25">
      <c r="B8" s="139"/>
    </row>
    <row r="9" spans="2:8" ht="18" customHeight="1" x14ac:dyDescent="0.25">
      <c r="B9" s="139"/>
      <c r="C9" s="534" t="s">
        <v>72</v>
      </c>
      <c r="D9" s="535"/>
      <c r="E9" s="535"/>
      <c r="F9" s="535"/>
      <c r="G9" s="535"/>
      <c r="H9" s="536"/>
    </row>
    <row r="10" spans="2:8" ht="24.95" customHeight="1" x14ac:dyDescent="0.25">
      <c r="B10" s="140" t="s">
        <v>73</v>
      </c>
      <c r="C10" s="245" t="s">
        <v>10</v>
      </c>
      <c r="D10" s="246" t="s">
        <v>12</v>
      </c>
      <c r="E10" s="246" t="s">
        <v>60</v>
      </c>
      <c r="F10" s="246" t="s">
        <v>74</v>
      </c>
      <c r="G10" s="247" t="s">
        <v>66</v>
      </c>
      <c r="H10" s="246" t="s">
        <v>75</v>
      </c>
    </row>
    <row r="11" spans="2:8" ht="18" customHeight="1" x14ac:dyDescent="0.25">
      <c r="B11" s="141" t="s">
        <v>76</v>
      </c>
      <c r="C11" s="528"/>
      <c r="D11" s="529"/>
      <c r="E11" s="529"/>
      <c r="F11" s="529"/>
      <c r="G11" s="529"/>
      <c r="H11" s="530"/>
    </row>
    <row r="12" spans="2:8" ht="18" customHeight="1" x14ac:dyDescent="0.25">
      <c r="B12" s="30" t="s">
        <v>77</v>
      </c>
      <c r="C12" s="531"/>
      <c r="D12" s="532"/>
      <c r="E12" s="532"/>
      <c r="F12" s="532"/>
      <c r="G12" s="532"/>
      <c r="H12" s="533"/>
    </row>
    <row r="13" spans="2:8" ht="18" customHeight="1" x14ac:dyDescent="0.25">
      <c r="B13" s="144" t="s">
        <v>78</v>
      </c>
      <c r="C13" s="145">
        <v>0</v>
      </c>
      <c r="D13" s="145">
        <v>0</v>
      </c>
      <c r="E13" s="145">
        <v>0</v>
      </c>
      <c r="F13" s="145">
        <v>0</v>
      </c>
      <c r="G13" s="145">
        <v>0</v>
      </c>
      <c r="H13" s="145">
        <v>0</v>
      </c>
    </row>
    <row r="14" spans="2:8" ht="18" customHeight="1" x14ac:dyDescent="0.25">
      <c r="B14" s="139"/>
    </row>
    <row r="15" spans="2:8" ht="18" customHeight="1" x14ac:dyDescent="0.25">
      <c r="B15" s="146" t="s">
        <v>79</v>
      </c>
    </row>
    <row r="16" spans="2:8" ht="18" customHeight="1" x14ac:dyDescent="0.25">
      <c r="B16" s="30" t="s">
        <v>80</v>
      </c>
      <c r="C16" s="142"/>
    </row>
    <row r="17" spans="2:8" ht="18" customHeight="1" x14ac:dyDescent="0.25">
      <c r="B17" s="30" t="s">
        <v>81</v>
      </c>
      <c r="C17" s="143"/>
    </row>
    <row r="18" spans="2:8" ht="18" customHeight="1" x14ac:dyDescent="0.25">
      <c r="B18" s="30" t="s">
        <v>82</v>
      </c>
      <c r="C18" s="143"/>
    </row>
    <row r="19" spans="2:8" ht="18" customHeight="1" x14ac:dyDescent="0.25">
      <c r="B19" s="31"/>
    </row>
    <row r="20" spans="2:8" s="32" customFormat="1" ht="18" customHeight="1" x14ac:dyDescent="0.25">
      <c r="B20" s="43" t="s">
        <v>83</v>
      </c>
      <c r="C20" s="413"/>
      <c r="D20" s="413"/>
      <c r="E20" s="413"/>
      <c r="F20" s="413"/>
      <c r="G20" s="413"/>
      <c r="H20" s="413"/>
    </row>
    <row r="21" spans="2:8" ht="18" customHeight="1" x14ac:dyDescent="0.25">
      <c r="B21" s="147" t="s">
        <v>84</v>
      </c>
      <c r="C21" s="119">
        <f>'Salaries &amp; Overheads'!I43</f>
        <v>0</v>
      </c>
      <c r="D21" s="306">
        <f>'Travel &amp; Subsistence'!F131</f>
        <v>0</v>
      </c>
      <c r="E21" s="119">
        <f>'Trade Fair Costs'!I49</f>
        <v>0</v>
      </c>
      <c r="F21" s="119">
        <f>'Consultancy Fees'!K47</f>
        <v>0</v>
      </c>
      <c r="G21" s="119">
        <f>'Prototype Costs'!I31</f>
        <v>0</v>
      </c>
      <c r="H21" s="119">
        <f>'Business Accelerator Fees'!K28</f>
        <v>0</v>
      </c>
    </row>
    <row r="22" spans="2:8" ht="18" customHeight="1" x14ac:dyDescent="0.25">
      <c r="B22" s="30"/>
      <c r="C22" s="120"/>
      <c r="D22" s="120"/>
      <c r="E22" s="120"/>
      <c r="F22" s="120"/>
    </row>
    <row r="23" spans="2:8" ht="18" customHeight="1" x14ac:dyDescent="0.25">
      <c r="B23" s="43" t="s">
        <v>85</v>
      </c>
      <c r="C23" s="537">
        <v>0</v>
      </c>
      <c r="D23" s="538"/>
      <c r="E23" s="538"/>
      <c r="F23" s="538"/>
      <c r="G23" s="538"/>
      <c r="H23" s="539"/>
    </row>
    <row r="24" spans="2:8" ht="18" customHeight="1" x14ac:dyDescent="0.25">
      <c r="B24" s="30" t="s">
        <v>86</v>
      </c>
      <c r="C24" s="152">
        <f t="shared" ref="C24" si="0">C21*C23</f>
        <v>0</v>
      </c>
      <c r="D24" s="152">
        <f>D21*C23</f>
        <v>0</v>
      </c>
      <c r="E24" s="152">
        <f>E21*C23</f>
        <v>0</v>
      </c>
      <c r="F24" s="153">
        <f>F21*C23</f>
        <v>0</v>
      </c>
      <c r="G24" s="153">
        <f>G21*C23</f>
        <v>0</v>
      </c>
      <c r="H24" s="153">
        <f>H21*C23</f>
        <v>0</v>
      </c>
    </row>
    <row r="25" spans="2:8" ht="18" customHeight="1" x14ac:dyDescent="0.25">
      <c r="C25" s="29"/>
      <c r="D25" s="29"/>
    </row>
    <row r="26" spans="2:8" ht="18" customHeight="1" x14ac:dyDescent="0.25">
      <c r="B26" s="148" t="s">
        <v>87</v>
      </c>
      <c r="C26" s="149">
        <f>SUM(C24:H24)</f>
        <v>0</v>
      </c>
    </row>
    <row r="27" spans="2:8" ht="18" customHeight="1" x14ac:dyDescent="0.25"/>
  </sheetData>
  <sheetProtection algorithmName="SHA-512" hashValue="j0F5KZHIODwhQP6TVwFEdefElrzf8rkORiMJKZ29k2HIKJVh2fnSePkKjAYW6OE8rbFOxNeMtqHjg2iqtcMGsA==" saltValue="CkhCM+LgUTVOqmmkXugh+w==" spinCount="100000" sheet="1" objects="1" scenarios="1"/>
  <mergeCells count="5">
    <mergeCell ref="C5:F5"/>
    <mergeCell ref="C11:H11"/>
    <mergeCell ref="C12:H12"/>
    <mergeCell ref="C9:H9"/>
    <mergeCell ref="C23:H23"/>
  </mergeCells>
  <pageMargins left="0.23622047244094491" right="0.23622047244094491"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B2:AA44"/>
  <sheetViews>
    <sheetView showGridLines="0" zoomScaleNormal="100" workbookViewId="0"/>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6.5703125" style="36" customWidth="1"/>
    <col min="12" max="12" width="2.7109375" style="205" customWidth="1"/>
    <col min="13" max="14" width="2.7109375" style="36" customWidth="1"/>
    <col min="15" max="15" width="17.85546875" style="36" customWidth="1"/>
    <col min="16" max="16" width="18.7109375" style="36" customWidth="1"/>
    <col min="17" max="17" width="65.7109375" style="36" customWidth="1"/>
    <col min="18" max="20" width="18.7109375" style="36" customWidth="1"/>
    <col min="21" max="21" width="35.140625" style="36" customWidth="1"/>
    <col min="22" max="22" width="14.85546875" style="36" customWidth="1"/>
    <col min="23" max="16384" width="9.140625" style="36"/>
  </cols>
  <sheetData>
    <row r="2" spans="2:27" ht="19.899999999999999" customHeight="1" x14ac:dyDescent="0.25">
      <c r="C2" s="244" t="s">
        <v>35</v>
      </c>
      <c r="D2" s="519" t="str">
        <f>IF('Claim Summary'!C5&lt;&gt;"",'Claim Summary'!C5,"")</f>
        <v/>
      </c>
      <c r="E2" s="520"/>
    </row>
    <row r="3" spans="2:27" ht="19.899999999999999" customHeight="1" x14ac:dyDescent="0.25">
      <c r="C3" s="244" t="s">
        <v>37</v>
      </c>
      <c r="D3" s="519" t="str">
        <f>IF('Claim Summary'!C11&lt;&gt;"",'Claim Summary'!C11,"")</f>
        <v/>
      </c>
      <c r="E3" s="520"/>
    </row>
    <row r="4" spans="2:27" ht="15" customHeight="1" x14ac:dyDescent="0.25">
      <c r="C4" s="103"/>
      <c r="D4" s="104"/>
      <c r="E4" s="104"/>
    </row>
    <row r="5" spans="2:27" s="248" customFormat="1" ht="25.15" customHeight="1" x14ac:dyDescent="0.25">
      <c r="B5" s="540" t="s">
        <v>88</v>
      </c>
      <c r="C5" s="540"/>
      <c r="D5" s="292"/>
      <c r="E5" s="292"/>
      <c r="F5" s="292"/>
      <c r="G5" s="292"/>
      <c r="H5" s="292"/>
      <c r="I5" s="292"/>
      <c r="J5" s="268"/>
      <c r="K5" s="268"/>
      <c r="L5" s="249"/>
      <c r="M5" s="250"/>
      <c r="N5" s="251"/>
      <c r="O5" s="252"/>
      <c r="P5" s="428" t="s">
        <v>89</v>
      </c>
      <c r="Q5" s="428"/>
      <c r="R5" s="428"/>
      <c r="S5" s="428"/>
      <c r="T5" s="428"/>
      <c r="AA5" s="87"/>
    </row>
    <row r="6" spans="2:27" s="89" customFormat="1" ht="15" customHeight="1" x14ac:dyDescent="0.25">
      <c r="B6" s="255" t="s">
        <v>90</v>
      </c>
      <c r="C6" s="90"/>
      <c r="D6" s="90"/>
      <c r="E6" s="90"/>
      <c r="F6" s="90"/>
      <c r="G6" s="90"/>
      <c r="H6" s="90"/>
      <c r="I6" s="90"/>
      <c r="J6" s="266"/>
      <c r="K6" s="266"/>
      <c r="L6" s="86"/>
      <c r="M6" s="86"/>
      <c r="N6" s="251"/>
      <c r="O6" s="86"/>
      <c r="P6" s="413"/>
      <c r="Q6" s="256"/>
      <c r="R6" s="256"/>
      <c r="S6" s="257"/>
      <c r="T6" s="256"/>
      <c r="U6" s="88"/>
      <c r="AA6" s="87"/>
    </row>
    <row r="7" spans="2:27" s="137" customFormat="1" ht="15" customHeight="1" x14ac:dyDescent="0.25">
      <c r="B7" s="255" t="s">
        <v>91</v>
      </c>
      <c r="C7" s="90"/>
      <c r="D7" s="90"/>
      <c r="E7" s="90"/>
      <c r="F7" s="90"/>
      <c r="G7" s="90"/>
      <c r="H7" s="90"/>
      <c r="I7" s="90"/>
      <c r="J7" s="266"/>
      <c r="K7" s="266"/>
      <c r="L7" s="86"/>
      <c r="M7" s="86"/>
      <c r="N7" s="251"/>
      <c r="O7" s="86"/>
      <c r="P7" s="413"/>
      <c r="Q7" s="256"/>
      <c r="S7" s="257"/>
      <c r="T7" s="256"/>
      <c r="U7" s="86"/>
      <c r="AA7" s="87"/>
    </row>
    <row r="8" spans="2:27" s="137" customFormat="1" ht="40.15" customHeight="1" x14ac:dyDescent="0.25">
      <c r="B8" s="331" t="s">
        <v>92</v>
      </c>
      <c r="C8" s="288" t="s">
        <v>93</v>
      </c>
      <c r="D8" s="544" t="s">
        <v>94</v>
      </c>
      <c r="E8" s="544"/>
      <c r="F8" s="544"/>
      <c r="G8" s="330" t="s">
        <v>95</v>
      </c>
      <c r="H8" s="330" t="s">
        <v>96</v>
      </c>
      <c r="I8" s="330" t="s">
        <v>97</v>
      </c>
      <c r="J8" s="267"/>
      <c r="K8" s="267"/>
      <c r="L8" s="258"/>
      <c r="N8" s="251"/>
      <c r="P8" s="372" t="s">
        <v>98</v>
      </c>
      <c r="Q8" s="372" t="s">
        <v>99</v>
      </c>
      <c r="R8" s="373" t="s">
        <v>100</v>
      </c>
      <c r="S8" s="334" t="s">
        <v>101</v>
      </c>
      <c r="T8" s="334" t="s">
        <v>102</v>
      </c>
      <c r="V8" s="3"/>
    </row>
    <row r="9" spans="2:27" s="137" customFormat="1" ht="15" customHeight="1" x14ac:dyDescent="0.25">
      <c r="B9" s="91"/>
      <c r="C9" s="417"/>
      <c r="D9" s="416"/>
      <c r="E9" s="417"/>
      <c r="F9" s="418"/>
      <c r="G9" s="259">
        <v>0</v>
      </c>
      <c r="H9" s="280"/>
      <c r="I9" s="272">
        <f>G9*H9</f>
        <v>0</v>
      </c>
      <c r="J9" s="269"/>
      <c r="K9" s="271"/>
      <c r="L9" s="260"/>
      <c r="N9" s="251"/>
      <c r="P9" s="324" t="s">
        <v>103</v>
      </c>
      <c r="Q9" s="325"/>
      <c r="R9" s="328">
        <f>I9</f>
        <v>0</v>
      </c>
      <c r="S9" s="328">
        <v>0</v>
      </c>
      <c r="T9" s="329">
        <f>R9-S9</f>
        <v>0</v>
      </c>
      <c r="V9" s="87"/>
    </row>
    <row r="10" spans="2:27" s="137" customFormat="1" x14ac:dyDescent="0.25">
      <c r="B10" s="91"/>
      <c r="C10" s="417"/>
      <c r="D10" s="541"/>
      <c r="E10" s="542"/>
      <c r="F10" s="543"/>
      <c r="G10" s="259">
        <v>0</v>
      </c>
      <c r="H10" s="280"/>
      <c r="I10" s="272">
        <f t="shared" ref="I10:I37" si="0">G10*H10</f>
        <v>0</v>
      </c>
      <c r="J10" s="269"/>
      <c r="K10" s="271"/>
      <c r="L10" s="260"/>
      <c r="N10" s="251"/>
      <c r="P10" s="324" t="s">
        <v>103</v>
      </c>
      <c r="Q10" s="326"/>
      <c r="R10" s="328">
        <f t="shared" ref="R10:R26" si="1">J11</f>
        <v>0</v>
      </c>
      <c r="S10" s="328">
        <v>0</v>
      </c>
      <c r="T10" s="329">
        <f t="shared" ref="T10:T37" si="2">R10-S10</f>
        <v>0</v>
      </c>
      <c r="V10" s="87" t="s">
        <v>104</v>
      </c>
    </row>
    <row r="11" spans="2:27" s="137" customFormat="1" x14ac:dyDescent="0.25">
      <c r="B11" s="91"/>
      <c r="C11" s="417"/>
      <c r="D11" s="416"/>
      <c r="E11" s="417"/>
      <c r="F11" s="418"/>
      <c r="G11" s="259">
        <v>0</v>
      </c>
      <c r="H11" s="280"/>
      <c r="I11" s="272">
        <f t="shared" si="0"/>
        <v>0</v>
      </c>
      <c r="J11" s="269"/>
      <c r="K11" s="271"/>
      <c r="L11" s="260"/>
      <c r="N11" s="251"/>
      <c r="P11" s="324" t="s">
        <v>103</v>
      </c>
      <c r="Q11" s="326"/>
      <c r="R11" s="328">
        <f t="shared" si="1"/>
        <v>0</v>
      </c>
      <c r="S11" s="328">
        <v>0</v>
      </c>
      <c r="T11" s="329">
        <f t="shared" si="2"/>
        <v>0</v>
      </c>
      <c r="V11" s="87" t="s">
        <v>105</v>
      </c>
    </row>
    <row r="12" spans="2:27" s="137" customFormat="1" x14ac:dyDescent="0.25">
      <c r="B12" s="91"/>
      <c r="C12" s="417"/>
      <c r="D12" s="541"/>
      <c r="E12" s="542"/>
      <c r="F12" s="543"/>
      <c r="G12" s="259">
        <v>0</v>
      </c>
      <c r="H12" s="280"/>
      <c r="I12" s="272">
        <f t="shared" si="0"/>
        <v>0</v>
      </c>
      <c r="J12" s="269"/>
      <c r="K12" s="271"/>
      <c r="L12" s="260"/>
      <c r="N12" s="251"/>
      <c r="P12" s="324" t="s">
        <v>103</v>
      </c>
      <c r="Q12" s="326"/>
      <c r="R12" s="328">
        <f t="shared" si="1"/>
        <v>0</v>
      </c>
      <c r="S12" s="328">
        <v>0</v>
      </c>
      <c r="T12" s="329">
        <f t="shared" si="2"/>
        <v>0</v>
      </c>
      <c r="V12" s="87" t="s">
        <v>106</v>
      </c>
    </row>
    <row r="13" spans="2:27" s="137" customFormat="1" x14ac:dyDescent="0.25">
      <c r="B13" s="91"/>
      <c r="C13" s="417"/>
      <c r="D13" s="416"/>
      <c r="E13" s="417"/>
      <c r="F13" s="418"/>
      <c r="G13" s="259">
        <v>0</v>
      </c>
      <c r="H13" s="280"/>
      <c r="I13" s="272">
        <f t="shared" si="0"/>
        <v>0</v>
      </c>
      <c r="J13" s="269"/>
      <c r="K13" s="271"/>
      <c r="L13" s="260"/>
      <c r="N13" s="251"/>
      <c r="P13" s="324" t="s">
        <v>103</v>
      </c>
      <c r="Q13" s="326"/>
      <c r="R13" s="328">
        <f t="shared" si="1"/>
        <v>0</v>
      </c>
      <c r="S13" s="328">
        <v>0</v>
      </c>
      <c r="T13" s="329">
        <f t="shared" si="2"/>
        <v>0</v>
      </c>
      <c r="V13" s="87"/>
    </row>
    <row r="14" spans="2:27" s="137" customFormat="1" x14ac:dyDescent="0.25">
      <c r="B14" s="91"/>
      <c r="C14" s="417"/>
      <c r="D14" s="541"/>
      <c r="E14" s="542"/>
      <c r="F14" s="543"/>
      <c r="G14" s="259">
        <v>0</v>
      </c>
      <c r="H14" s="280"/>
      <c r="I14" s="272">
        <f t="shared" si="0"/>
        <v>0</v>
      </c>
      <c r="J14" s="269"/>
      <c r="K14" s="271"/>
      <c r="L14" s="260"/>
      <c r="N14" s="251"/>
      <c r="P14" s="324" t="s">
        <v>103</v>
      </c>
      <c r="Q14" s="326"/>
      <c r="R14" s="328">
        <f t="shared" si="1"/>
        <v>0</v>
      </c>
      <c r="S14" s="328">
        <v>0</v>
      </c>
      <c r="T14" s="329">
        <f t="shared" si="2"/>
        <v>0</v>
      </c>
      <c r="V14" s="87"/>
    </row>
    <row r="15" spans="2:27" s="137" customFormat="1" x14ac:dyDescent="0.25">
      <c r="B15" s="91"/>
      <c r="C15" s="417"/>
      <c r="D15" s="416"/>
      <c r="E15" s="417"/>
      <c r="F15" s="418"/>
      <c r="G15" s="259">
        <v>0</v>
      </c>
      <c r="H15" s="280"/>
      <c r="I15" s="272">
        <f t="shared" si="0"/>
        <v>0</v>
      </c>
      <c r="J15" s="269"/>
      <c r="K15" s="271"/>
      <c r="L15" s="260"/>
      <c r="N15" s="251"/>
      <c r="P15" s="324" t="s">
        <v>103</v>
      </c>
      <c r="Q15" s="327"/>
      <c r="R15" s="328">
        <f t="shared" si="1"/>
        <v>0</v>
      </c>
      <c r="S15" s="328">
        <v>0</v>
      </c>
      <c r="T15" s="329">
        <f t="shared" si="2"/>
        <v>0</v>
      </c>
      <c r="V15" s="87"/>
    </row>
    <row r="16" spans="2:27" s="137" customFormat="1" x14ac:dyDescent="0.25">
      <c r="B16" s="91"/>
      <c r="C16" s="417"/>
      <c r="D16" s="541"/>
      <c r="E16" s="542"/>
      <c r="F16" s="543"/>
      <c r="G16" s="259">
        <v>0</v>
      </c>
      <c r="H16" s="280"/>
      <c r="I16" s="272">
        <f t="shared" si="0"/>
        <v>0</v>
      </c>
      <c r="J16" s="269"/>
      <c r="K16" s="271"/>
      <c r="L16" s="260"/>
      <c r="N16" s="251"/>
      <c r="P16" s="324" t="s">
        <v>103</v>
      </c>
      <c r="Q16" s="326"/>
      <c r="R16" s="328">
        <f t="shared" si="1"/>
        <v>0</v>
      </c>
      <c r="S16" s="328">
        <v>0</v>
      </c>
      <c r="T16" s="329">
        <f t="shared" si="2"/>
        <v>0</v>
      </c>
      <c r="V16" s="87"/>
    </row>
    <row r="17" spans="2:22" s="137" customFormat="1" x14ac:dyDescent="0.25">
      <c r="B17" s="91"/>
      <c r="C17" s="417"/>
      <c r="D17" s="541"/>
      <c r="E17" s="542"/>
      <c r="F17" s="543"/>
      <c r="G17" s="259">
        <v>0</v>
      </c>
      <c r="H17" s="280"/>
      <c r="I17" s="272">
        <f t="shared" si="0"/>
        <v>0</v>
      </c>
      <c r="J17" s="269"/>
      <c r="K17" s="271"/>
      <c r="L17" s="260"/>
      <c r="N17" s="251"/>
      <c r="P17" s="324" t="s">
        <v>103</v>
      </c>
      <c r="Q17" s="326"/>
      <c r="R17" s="328">
        <f t="shared" si="1"/>
        <v>0</v>
      </c>
      <c r="S17" s="328">
        <v>0</v>
      </c>
      <c r="T17" s="329">
        <f t="shared" si="2"/>
        <v>0</v>
      </c>
      <c r="V17" s="87"/>
    </row>
    <row r="18" spans="2:22" s="137" customFormat="1" x14ac:dyDescent="0.25">
      <c r="B18" s="91"/>
      <c r="C18" s="417"/>
      <c r="D18" s="541"/>
      <c r="E18" s="542"/>
      <c r="F18" s="543"/>
      <c r="G18" s="259">
        <v>0</v>
      </c>
      <c r="H18" s="280"/>
      <c r="I18" s="272">
        <f t="shared" si="0"/>
        <v>0</v>
      </c>
      <c r="J18" s="269"/>
      <c r="K18" s="271"/>
      <c r="L18" s="260"/>
      <c r="N18" s="251"/>
      <c r="P18" s="324" t="s">
        <v>103</v>
      </c>
      <c r="Q18" s="326"/>
      <c r="R18" s="328">
        <f t="shared" si="1"/>
        <v>0</v>
      </c>
      <c r="S18" s="328">
        <v>0</v>
      </c>
      <c r="T18" s="329">
        <f t="shared" si="2"/>
        <v>0</v>
      </c>
      <c r="V18" s="87"/>
    </row>
    <row r="19" spans="2:22" s="137" customFormat="1" x14ac:dyDescent="0.25">
      <c r="B19" s="91"/>
      <c r="C19" s="417"/>
      <c r="D19" s="541"/>
      <c r="E19" s="542"/>
      <c r="F19" s="543"/>
      <c r="G19" s="259">
        <v>0</v>
      </c>
      <c r="H19" s="280"/>
      <c r="I19" s="272">
        <f t="shared" si="0"/>
        <v>0</v>
      </c>
      <c r="J19" s="269"/>
      <c r="K19" s="271"/>
      <c r="L19" s="260"/>
      <c r="N19" s="251"/>
      <c r="P19" s="324" t="s">
        <v>103</v>
      </c>
      <c r="Q19" s="326"/>
      <c r="R19" s="328">
        <f t="shared" si="1"/>
        <v>0</v>
      </c>
      <c r="S19" s="328">
        <v>0</v>
      </c>
      <c r="T19" s="329">
        <f t="shared" si="2"/>
        <v>0</v>
      </c>
      <c r="V19" s="87"/>
    </row>
    <row r="20" spans="2:22" s="137" customFormat="1" x14ac:dyDescent="0.25">
      <c r="B20" s="91"/>
      <c r="C20" s="417"/>
      <c r="D20" s="541"/>
      <c r="E20" s="542"/>
      <c r="F20" s="543"/>
      <c r="G20" s="259">
        <v>0</v>
      </c>
      <c r="H20" s="280"/>
      <c r="I20" s="272">
        <f t="shared" si="0"/>
        <v>0</v>
      </c>
      <c r="J20" s="269"/>
      <c r="K20" s="271"/>
      <c r="L20" s="260"/>
      <c r="N20" s="251"/>
      <c r="P20" s="324" t="s">
        <v>103</v>
      </c>
      <c r="Q20" s="326"/>
      <c r="R20" s="328">
        <f t="shared" si="1"/>
        <v>0</v>
      </c>
      <c r="S20" s="328">
        <v>0</v>
      </c>
      <c r="T20" s="329">
        <f t="shared" si="2"/>
        <v>0</v>
      </c>
      <c r="V20" s="87"/>
    </row>
    <row r="21" spans="2:22" s="137" customFormat="1" x14ac:dyDescent="0.25">
      <c r="B21" s="91"/>
      <c r="C21" s="417"/>
      <c r="D21" s="541"/>
      <c r="E21" s="542"/>
      <c r="F21" s="543"/>
      <c r="G21" s="259">
        <v>0</v>
      </c>
      <c r="H21" s="280"/>
      <c r="I21" s="272">
        <f t="shared" si="0"/>
        <v>0</v>
      </c>
      <c r="J21" s="269"/>
      <c r="K21" s="271"/>
      <c r="L21" s="260"/>
      <c r="N21" s="251"/>
      <c r="P21" s="324" t="s">
        <v>103</v>
      </c>
      <c r="Q21" s="326"/>
      <c r="R21" s="328">
        <f t="shared" si="1"/>
        <v>0</v>
      </c>
      <c r="S21" s="328">
        <v>0</v>
      </c>
      <c r="T21" s="329">
        <f t="shared" si="2"/>
        <v>0</v>
      </c>
      <c r="V21" s="87"/>
    </row>
    <row r="22" spans="2:22" s="137" customFormat="1" x14ac:dyDescent="0.25">
      <c r="B22" s="91"/>
      <c r="C22" s="417"/>
      <c r="D22" s="541"/>
      <c r="E22" s="542"/>
      <c r="F22" s="543"/>
      <c r="G22" s="259">
        <v>0</v>
      </c>
      <c r="H22" s="280"/>
      <c r="I22" s="272">
        <f t="shared" si="0"/>
        <v>0</v>
      </c>
      <c r="J22" s="269"/>
      <c r="K22" s="271"/>
      <c r="L22" s="260"/>
      <c r="N22" s="251"/>
      <c r="P22" s="324" t="s">
        <v>103</v>
      </c>
      <c r="Q22" s="326"/>
      <c r="R22" s="328">
        <f t="shared" si="1"/>
        <v>0</v>
      </c>
      <c r="S22" s="328">
        <v>0</v>
      </c>
      <c r="T22" s="329">
        <f t="shared" si="2"/>
        <v>0</v>
      </c>
      <c r="V22" s="87"/>
    </row>
    <row r="23" spans="2:22" s="137" customFormat="1" hidden="1" x14ac:dyDescent="0.25">
      <c r="B23" s="91"/>
      <c r="C23" s="417"/>
      <c r="D23" s="541"/>
      <c r="E23" s="542"/>
      <c r="F23" s="543"/>
      <c r="G23" s="259">
        <v>0</v>
      </c>
      <c r="H23" s="280"/>
      <c r="I23" s="272">
        <f t="shared" si="0"/>
        <v>0</v>
      </c>
      <c r="J23" s="269"/>
      <c r="K23" s="271"/>
      <c r="L23" s="260"/>
      <c r="N23" s="251"/>
      <c r="P23" s="324" t="s">
        <v>103</v>
      </c>
      <c r="Q23" s="326"/>
      <c r="R23" s="328">
        <f t="shared" si="1"/>
        <v>0</v>
      </c>
      <c r="S23" s="328">
        <v>0</v>
      </c>
      <c r="T23" s="329">
        <f t="shared" si="2"/>
        <v>0</v>
      </c>
      <c r="V23" s="87"/>
    </row>
    <row r="24" spans="2:22" s="137" customFormat="1" hidden="1" x14ac:dyDescent="0.25">
      <c r="B24" s="91"/>
      <c r="C24" s="417"/>
      <c r="D24" s="541"/>
      <c r="E24" s="542"/>
      <c r="F24" s="543"/>
      <c r="G24" s="259">
        <v>0</v>
      </c>
      <c r="H24" s="280"/>
      <c r="I24" s="272">
        <f t="shared" si="0"/>
        <v>0</v>
      </c>
      <c r="J24" s="269"/>
      <c r="K24" s="271"/>
      <c r="L24" s="260"/>
      <c r="N24" s="251"/>
      <c r="P24" s="324" t="s">
        <v>103</v>
      </c>
      <c r="Q24" s="326"/>
      <c r="R24" s="328">
        <f t="shared" si="1"/>
        <v>0</v>
      </c>
      <c r="S24" s="328">
        <v>0</v>
      </c>
      <c r="T24" s="329">
        <f t="shared" si="2"/>
        <v>0</v>
      </c>
      <c r="V24" s="87"/>
    </row>
    <row r="25" spans="2:22" s="137" customFormat="1" hidden="1" x14ac:dyDescent="0.25">
      <c r="B25" s="91"/>
      <c r="C25" s="417"/>
      <c r="D25" s="541"/>
      <c r="E25" s="542"/>
      <c r="F25" s="543"/>
      <c r="G25" s="259">
        <v>0</v>
      </c>
      <c r="H25" s="280"/>
      <c r="I25" s="272">
        <f t="shared" si="0"/>
        <v>0</v>
      </c>
      <c r="J25" s="269"/>
      <c r="K25" s="271"/>
      <c r="L25" s="260"/>
      <c r="N25" s="251"/>
      <c r="P25" s="324" t="s">
        <v>103</v>
      </c>
      <c r="Q25" s="326"/>
      <c r="R25" s="328">
        <f t="shared" si="1"/>
        <v>0</v>
      </c>
      <c r="S25" s="328">
        <v>0</v>
      </c>
      <c r="T25" s="329">
        <f t="shared" si="2"/>
        <v>0</v>
      </c>
      <c r="V25" s="87"/>
    </row>
    <row r="26" spans="2:22" s="137" customFormat="1" hidden="1" x14ac:dyDescent="0.25">
      <c r="B26" s="91"/>
      <c r="C26" s="417"/>
      <c r="D26" s="541"/>
      <c r="E26" s="542"/>
      <c r="F26" s="543"/>
      <c r="G26" s="259">
        <v>0</v>
      </c>
      <c r="H26" s="280"/>
      <c r="I26" s="272">
        <f t="shared" si="0"/>
        <v>0</v>
      </c>
      <c r="J26" s="269"/>
      <c r="K26" s="271"/>
      <c r="L26" s="260"/>
      <c r="N26" s="251"/>
      <c r="P26" s="324" t="s">
        <v>103</v>
      </c>
      <c r="Q26" s="326"/>
      <c r="R26" s="328">
        <f t="shared" si="1"/>
        <v>0</v>
      </c>
      <c r="S26" s="328">
        <v>0</v>
      </c>
      <c r="T26" s="329">
        <f t="shared" si="2"/>
        <v>0</v>
      </c>
      <c r="V26" s="87"/>
    </row>
    <row r="27" spans="2:22" s="137" customFormat="1" hidden="1" x14ac:dyDescent="0.25">
      <c r="B27" s="91"/>
      <c r="C27" s="417"/>
      <c r="D27" s="541"/>
      <c r="E27" s="542"/>
      <c r="F27" s="543"/>
      <c r="G27" s="259">
        <v>0</v>
      </c>
      <c r="H27" s="280"/>
      <c r="I27" s="272">
        <f t="shared" si="0"/>
        <v>0</v>
      </c>
      <c r="J27" s="269"/>
      <c r="K27" s="271"/>
      <c r="L27" s="260"/>
      <c r="N27" s="251"/>
      <c r="P27" s="324" t="s">
        <v>103</v>
      </c>
      <c r="Q27" s="326"/>
      <c r="R27" s="328">
        <f t="shared" ref="R27:R37" si="3">J28</f>
        <v>0</v>
      </c>
      <c r="S27" s="328">
        <v>0</v>
      </c>
      <c r="T27" s="329">
        <f t="shared" si="2"/>
        <v>0</v>
      </c>
      <c r="V27" s="87"/>
    </row>
    <row r="28" spans="2:22" s="137" customFormat="1" hidden="1" x14ac:dyDescent="0.25">
      <c r="B28" s="91"/>
      <c r="C28" s="417"/>
      <c r="D28" s="541"/>
      <c r="E28" s="542"/>
      <c r="F28" s="543"/>
      <c r="G28" s="259">
        <v>0</v>
      </c>
      <c r="H28" s="280"/>
      <c r="I28" s="272">
        <f t="shared" si="0"/>
        <v>0</v>
      </c>
      <c r="J28" s="269"/>
      <c r="K28" s="271"/>
      <c r="L28" s="260"/>
      <c r="N28" s="251"/>
      <c r="P28" s="324" t="s">
        <v>103</v>
      </c>
      <c r="Q28" s="326"/>
      <c r="R28" s="328">
        <f t="shared" si="3"/>
        <v>0</v>
      </c>
      <c r="S28" s="328">
        <v>0</v>
      </c>
      <c r="T28" s="329">
        <f t="shared" si="2"/>
        <v>0</v>
      </c>
      <c r="V28" s="87"/>
    </row>
    <row r="29" spans="2:22" s="137" customFormat="1" hidden="1" x14ac:dyDescent="0.25">
      <c r="B29" s="91"/>
      <c r="C29" s="417"/>
      <c r="D29" s="541"/>
      <c r="E29" s="542"/>
      <c r="F29" s="543"/>
      <c r="G29" s="259">
        <v>0</v>
      </c>
      <c r="H29" s="280"/>
      <c r="I29" s="272">
        <f t="shared" si="0"/>
        <v>0</v>
      </c>
      <c r="J29" s="269"/>
      <c r="K29" s="271"/>
      <c r="L29" s="260"/>
      <c r="N29" s="251"/>
      <c r="P29" s="324" t="s">
        <v>103</v>
      </c>
      <c r="Q29" s="326"/>
      <c r="R29" s="328">
        <f t="shared" si="3"/>
        <v>0</v>
      </c>
      <c r="S29" s="328">
        <v>0</v>
      </c>
      <c r="T29" s="329">
        <f t="shared" si="2"/>
        <v>0</v>
      </c>
      <c r="V29" s="87"/>
    </row>
    <row r="30" spans="2:22" s="137" customFormat="1" hidden="1" x14ac:dyDescent="0.25">
      <c r="B30" s="91"/>
      <c r="C30" s="417"/>
      <c r="D30" s="541"/>
      <c r="E30" s="542"/>
      <c r="F30" s="543"/>
      <c r="G30" s="259">
        <v>0</v>
      </c>
      <c r="H30" s="280"/>
      <c r="I30" s="272">
        <f t="shared" si="0"/>
        <v>0</v>
      </c>
      <c r="J30" s="269"/>
      <c r="K30" s="271"/>
      <c r="L30" s="260"/>
      <c r="N30" s="251"/>
      <c r="P30" s="324" t="s">
        <v>103</v>
      </c>
      <c r="Q30" s="326"/>
      <c r="R30" s="328">
        <f t="shared" si="3"/>
        <v>0</v>
      </c>
      <c r="S30" s="328">
        <v>0</v>
      </c>
      <c r="T30" s="329">
        <f t="shared" si="2"/>
        <v>0</v>
      </c>
      <c r="V30" s="87"/>
    </row>
    <row r="31" spans="2:22" s="137" customFormat="1" hidden="1" x14ac:dyDescent="0.25">
      <c r="B31" s="91"/>
      <c r="C31" s="417"/>
      <c r="D31" s="541"/>
      <c r="E31" s="542"/>
      <c r="F31" s="543"/>
      <c r="G31" s="259">
        <v>0</v>
      </c>
      <c r="H31" s="280"/>
      <c r="I31" s="272">
        <f t="shared" si="0"/>
        <v>0</v>
      </c>
      <c r="J31" s="269"/>
      <c r="K31" s="271"/>
      <c r="L31" s="260"/>
      <c r="N31" s="251"/>
      <c r="P31" s="324" t="s">
        <v>103</v>
      </c>
      <c r="Q31" s="326"/>
      <c r="R31" s="328">
        <f t="shared" si="3"/>
        <v>0</v>
      </c>
      <c r="S31" s="328">
        <v>0</v>
      </c>
      <c r="T31" s="329">
        <f t="shared" si="2"/>
        <v>0</v>
      </c>
      <c r="V31" s="87"/>
    </row>
    <row r="32" spans="2:22" s="137" customFormat="1" hidden="1" x14ac:dyDescent="0.25">
      <c r="B32" s="91"/>
      <c r="C32" s="417"/>
      <c r="D32" s="541"/>
      <c r="E32" s="542"/>
      <c r="F32" s="543"/>
      <c r="G32" s="259">
        <v>0</v>
      </c>
      <c r="H32" s="280"/>
      <c r="I32" s="272">
        <f t="shared" si="0"/>
        <v>0</v>
      </c>
      <c r="J32" s="269"/>
      <c r="K32" s="271"/>
      <c r="L32" s="260"/>
      <c r="N32" s="251"/>
      <c r="P32" s="324" t="s">
        <v>103</v>
      </c>
      <c r="Q32" s="326"/>
      <c r="R32" s="328">
        <f t="shared" si="3"/>
        <v>0</v>
      </c>
      <c r="S32" s="328">
        <v>0</v>
      </c>
      <c r="T32" s="329">
        <f t="shared" si="2"/>
        <v>0</v>
      </c>
      <c r="V32" s="87"/>
    </row>
    <row r="33" spans="2:24" s="137" customFormat="1" hidden="1" x14ac:dyDescent="0.25">
      <c r="B33" s="91"/>
      <c r="C33" s="417"/>
      <c r="D33" s="541"/>
      <c r="E33" s="542"/>
      <c r="F33" s="543"/>
      <c r="G33" s="259">
        <v>0</v>
      </c>
      <c r="H33" s="280"/>
      <c r="I33" s="272">
        <f t="shared" si="0"/>
        <v>0</v>
      </c>
      <c r="J33" s="269"/>
      <c r="K33" s="271"/>
      <c r="L33" s="260"/>
      <c r="N33" s="251"/>
      <c r="P33" s="324" t="s">
        <v>103</v>
      </c>
      <c r="Q33" s="326"/>
      <c r="R33" s="328">
        <f t="shared" si="3"/>
        <v>0</v>
      </c>
      <c r="S33" s="328">
        <v>0</v>
      </c>
      <c r="T33" s="329">
        <f t="shared" si="2"/>
        <v>0</v>
      </c>
      <c r="V33" s="87"/>
    </row>
    <row r="34" spans="2:24" s="137" customFormat="1" hidden="1" x14ac:dyDescent="0.25">
      <c r="B34" s="91"/>
      <c r="C34" s="417"/>
      <c r="D34" s="541"/>
      <c r="E34" s="542"/>
      <c r="F34" s="543"/>
      <c r="G34" s="259">
        <v>0</v>
      </c>
      <c r="H34" s="280"/>
      <c r="I34" s="272">
        <f t="shared" si="0"/>
        <v>0</v>
      </c>
      <c r="J34" s="269"/>
      <c r="K34" s="271"/>
      <c r="L34" s="260"/>
      <c r="N34" s="251"/>
      <c r="P34" s="324" t="s">
        <v>103</v>
      </c>
      <c r="Q34" s="326"/>
      <c r="R34" s="328">
        <f t="shared" si="3"/>
        <v>0</v>
      </c>
      <c r="S34" s="328">
        <v>0</v>
      </c>
      <c r="T34" s="329">
        <f t="shared" si="2"/>
        <v>0</v>
      </c>
      <c r="V34" s="87"/>
    </row>
    <row r="35" spans="2:24" s="137" customFormat="1" hidden="1" x14ac:dyDescent="0.25">
      <c r="B35" s="91"/>
      <c r="C35" s="417"/>
      <c r="D35" s="541"/>
      <c r="E35" s="542"/>
      <c r="F35" s="543"/>
      <c r="G35" s="259">
        <v>0</v>
      </c>
      <c r="H35" s="280"/>
      <c r="I35" s="272">
        <f t="shared" si="0"/>
        <v>0</v>
      </c>
      <c r="J35" s="269"/>
      <c r="K35" s="271"/>
      <c r="L35" s="260"/>
      <c r="N35" s="251"/>
      <c r="P35" s="324" t="s">
        <v>103</v>
      </c>
      <c r="Q35" s="326"/>
      <c r="R35" s="328">
        <f t="shared" si="3"/>
        <v>0</v>
      </c>
      <c r="S35" s="328">
        <v>0</v>
      </c>
      <c r="T35" s="329">
        <f t="shared" si="2"/>
        <v>0</v>
      </c>
      <c r="V35" s="87"/>
    </row>
    <row r="36" spans="2:24" s="137" customFormat="1" hidden="1" x14ac:dyDescent="0.25">
      <c r="B36" s="91"/>
      <c r="C36" s="417"/>
      <c r="D36" s="541"/>
      <c r="E36" s="542"/>
      <c r="F36" s="543"/>
      <c r="G36" s="259">
        <v>0</v>
      </c>
      <c r="H36" s="280"/>
      <c r="I36" s="272">
        <f t="shared" si="0"/>
        <v>0</v>
      </c>
      <c r="J36" s="269"/>
      <c r="K36" s="271"/>
      <c r="L36" s="260"/>
      <c r="N36" s="251"/>
      <c r="P36" s="324" t="s">
        <v>103</v>
      </c>
      <c r="Q36" s="326"/>
      <c r="R36" s="328">
        <f t="shared" si="3"/>
        <v>0</v>
      </c>
      <c r="S36" s="328">
        <v>0</v>
      </c>
      <c r="T36" s="329">
        <f t="shared" si="2"/>
        <v>0</v>
      </c>
      <c r="V36" s="87" t="s">
        <v>107</v>
      </c>
    </row>
    <row r="37" spans="2:24" s="137" customFormat="1" hidden="1" x14ac:dyDescent="0.25">
      <c r="B37" s="91"/>
      <c r="C37" s="417"/>
      <c r="D37" s="541"/>
      <c r="E37" s="542"/>
      <c r="F37" s="543"/>
      <c r="G37" s="259">
        <v>0</v>
      </c>
      <c r="H37" s="280"/>
      <c r="I37" s="272">
        <f t="shared" si="0"/>
        <v>0</v>
      </c>
      <c r="J37" s="269"/>
      <c r="K37" s="271"/>
      <c r="L37" s="260"/>
      <c r="N37" s="251"/>
      <c r="P37" s="324" t="s">
        <v>103</v>
      </c>
      <c r="Q37" s="326"/>
      <c r="R37" s="328">
        <f t="shared" si="3"/>
        <v>0</v>
      </c>
      <c r="S37" s="328">
        <v>0</v>
      </c>
      <c r="T37" s="329">
        <f t="shared" si="2"/>
        <v>0</v>
      </c>
      <c r="V37" s="87" t="s">
        <v>108</v>
      </c>
    </row>
    <row r="38" spans="2:24" s="322" customFormat="1" ht="15" customHeight="1" x14ac:dyDescent="0.25">
      <c r="B38" s="545" t="s">
        <v>109</v>
      </c>
      <c r="C38" s="545"/>
      <c r="D38" s="545"/>
      <c r="E38" s="545"/>
      <c r="F38" s="545"/>
      <c r="G38" s="545"/>
      <c r="H38" s="545"/>
      <c r="I38" s="545"/>
      <c r="N38" s="262"/>
      <c r="P38" s="34"/>
      <c r="Q38" s="34"/>
      <c r="R38" s="34"/>
      <c r="S38" s="34"/>
      <c r="T38" s="34"/>
    </row>
    <row r="39" spans="2:24" s="34" customFormat="1" x14ac:dyDescent="0.25">
      <c r="D39" s="31"/>
      <c r="E39" s="31"/>
      <c r="F39" s="31"/>
      <c r="G39" s="31"/>
      <c r="H39" s="281" t="s">
        <v>110</v>
      </c>
      <c r="I39" s="455">
        <f>SUM(I9:I37)</f>
        <v>0</v>
      </c>
      <c r="J39" s="29"/>
      <c r="K39" s="273"/>
      <c r="M39" s="29"/>
      <c r="N39" s="262"/>
      <c r="Q39" s="200" t="s">
        <v>111</v>
      </c>
      <c r="R39" s="149">
        <f>SUM(R9:R37)</f>
        <v>0</v>
      </c>
      <c r="S39" s="149">
        <f t="shared" ref="S39:T39" si="4">SUM(S9:S37)</f>
        <v>0</v>
      </c>
      <c r="T39" s="149">
        <f t="shared" si="4"/>
        <v>0</v>
      </c>
    </row>
    <row r="40" spans="2:24" s="34" customFormat="1" x14ac:dyDescent="0.25">
      <c r="D40" s="31"/>
      <c r="E40" s="31"/>
      <c r="F40" s="31"/>
      <c r="G40" s="31"/>
      <c r="H40" s="282"/>
      <c r="I40" s="456"/>
      <c r="J40" s="29"/>
      <c r="K40" s="274"/>
      <c r="M40" s="29"/>
      <c r="N40" s="263"/>
    </row>
    <row r="41" spans="2:24" s="34" customFormat="1" x14ac:dyDescent="0.25">
      <c r="D41" s="31"/>
      <c r="E41" s="31"/>
      <c r="F41" s="31"/>
      <c r="G41" s="31"/>
      <c r="H41" s="281" t="s">
        <v>112</v>
      </c>
      <c r="I41" s="455">
        <f>I39*30%</f>
        <v>0</v>
      </c>
      <c r="J41" s="29"/>
      <c r="K41" s="273"/>
      <c r="M41" s="29"/>
      <c r="N41" s="262"/>
    </row>
    <row r="42" spans="2:24" s="34" customFormat="1" x14ac:dyDescent="0.25">
      <c r="D42" s="31"/>
      <c r="E42" s="31"/>
      <c r="F42" s="31"/>
      <c r="G42" s="31"/>
      <c r="H42" s="282"/>
      <c r="I42" s="456"/>
      <c r="J42" s="29"/>
      <c r="K42" s="274"/>
      <c r="M42" s="29"/>
      <c r="N42" s="264"/>
      <c r="P42" s="257"/>
      <c r="Q42" s="93"/>
      <c r="R42" s="86"/>
      <c r="S42" s="95"/>
      <c r="T42" s="95"/>
    </row>
    <row r="43" spans="2:24" s="86" customFormat="1" x14ac:dyDescent="0.25">
      <c r="C43" s="92"/>
      <c r="D43" s="92"/>
      <c r="E43" s="261"/>
      <c r="F43" s="261"/>
      <c r="G43" s="261"/>
      <c r="H43" s="281" t="s">
        <v>113</v>
      </c>
      <c r="I43" s="455">
        <f>SUM(I39+I41)</f>
        <v>0</v>
      </c>
      <c r="J43" s="261"/>
      <c r="K43" s="273"/>
      <c r="M43" s="137"/>
      <c r="N43" s="265"/>
      <c r="O43" s="137"/>
      <c r="P43" s="34"/>
      <c r="Q43" s="34"/>
      <c r="R43" s="34"/>
      <c r="S43" s="34"/>
      <c r="T43" s="34"/>
      <c r="U43" s="95"/>
      <c r="V43" s="95"/>
      <c r="W43" s="95"/>
      <c r="X43" s="87"/>
    </row>
    <row r="44" spans="2:24" s="34" customFormat="1" x14ac:dyDescent="0.25">
      <c r="D44" s="31"/>
      <c r="E44" s="31"/>
      <c r="F44" s="31"/>
      <c r="G44" s="31"/>
      <c r="H44" s="31"/>
      <c r="I44" s="31"/>
      <c r="J44" s="29"/>
      <c r="K44" s="29"/>
      <c r="M44" s="29"/>
      <c r="P44" s="36"/>
      <c r="Q44" s="36"/>
      <c r="R44" s="36"/>
      <c r="S44" s="36"/>
      <c r="T44" s="36"/>
    </row>
  </sheetData>
  <mergeCells count="30">
    <mergeCell ref="D16:F16"/>
    <mergeCell ref="D33:F33"/>
    <mergeCell ref="D26:F26"/>
    <mergeCell ref="D27:F27"/>
    <mergeCell ref="D28:F28"/>
    <mergeCell ref="D29:F29"/>
    <mergeCell ref="D30:F30"/>
    <mergeCell ref="D31:F31"/>
    <mergeCell ref="D32:F32"/>
    <mergeCell ref="B38:I38"/>
    <mergeCell ref="D34:F34"/>
    <mergeCell ref="D35:F35"/>
    <mergeCell ref="D36:F36"/>
    <mergeCell ref="D37:F37"/>
    <mergeCell ref="D2:E2"/>
    <mergeCell ref="D3:E3"/>
    <mergeCell ref="B5:C5"/>
    <mergeCell ref="D24:F24"/>
    <mergeCell ref="D25:F25"/>
    <mergeCell ref="D19:F19"/>
    <mergeCell ref="D20:F20"/>
    <mergeCell ref="D21:F21"/>
    <mergeCell ref="D22:F22"/>
    <mergeCell ref="D23:F23"/>
    <mergeCell ref="D17:F17"/>
    <mergeCell ref="D18:F18"/>
    <mergeCell ref="D8:F8"/>
    <mergeCell ref="D10:F10"/>
    <mergeCell ref="D12:F12"/>
    <mergeCell ref="D14:F14"/>
  </mergeCells>
  <conditionalFormatting sqref="B9:D37">
    <cfRule type="expression" dxfId="43" priority="86">
      <formula>MOD(ROW(),2)=0</formula>
    </cfRule>
  </conditionalFormatting>
  <conditionalFormatting sqref="G9:I37">
    <cfRule type="expression" dxfId="42" priority="274">
      <formula>MOD(ROW(),2)=0</formula>
    </cfRule>
  </conditionalFormatting>
  <conditionalFormatting sqref="J9:J37">
    <cfRule type="containsText" dxfId="41" priority="188" operator="containsText" text="No">
      <formula>NOT(ISERROR(SEARCH("No",J9)))</formula>
    </cfRule>
    <cfRule type="containsText" dxfId="40" priority="189" operator="containsText" text="Yes">
      <formula>NOT(ISERROR(SEARCH("Yes",J9)))</formula>
    </cfRule>
  </conditionalFormatting>
  <dataValidations count="1">
    <dataValidation type="list" allowBlank="1" showInputMessage="1" showErrorMessage="1" sqref="P9:P37" xr:uid="{ACB77955-428C-4F1D-8CC0-B6AB84F98CC9}">
      <formula1>"Select, Payslip &amp; POP OK, Payslip &amp; POP Not OK"</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130AD-9816-4BA8-B991-BD0650478C57}">
  <sheetPr>
    <tabColor theme="4" tint="0.79998168889431442"/>
    <pageSetUpPr fitToPage="1"/>
  </sheetPr>
  <dimension ref="B2:AF131"/>
  <sheetViews>
    <sheetView showGridLines="0" zoomScaleNormal="100" workbookViewId="0"/>
  </sheetViews>
  <sheetFormatPr defaultColWidth="9.140625" defaultRowHeight="15" x14ac:dyDescent="0.25"/>
  <cols>
    <col min="1" max="1" width="1.7109375" style="36" customWidth="1"/>
    <col min="2" max="2" width="14.7109375" style="36" customWidth="1"/>
    <col min="3" max="3" width="38.7109375" style="36" customWidth="1"/>
    <col min="4" max="4" width="64.7109375" style="37" customWidth="1"/>
    <col min="5" max="6" width="18.7109375" style="37" customWidth="1"/>
    <col min="7" max="8" width="18.7109375" style="36" customWidth="1"/>
    <col min="9" max="9" width="21.7109375" style="36" customWidth="1"/>
    <col min="10" max="10" width="18.7109375" style="36" customWidth="1"/>
    <col min="11" max="12" width="23.7109375" style="36" customWidth="1"/>
    <col min="13" max="17" width="20.7109375" style="36" customWidth="1"/>
    <col min="18" max="18" width="12.140625" style="36" customWidth="1"/>
    <col min="19" max="19" width="15.85546875" style="36" customWidth="1"/>
    <col min="20" max="20" width="16.5703125" style="36" customWidth="1"/>
    <col min="21" max="21" width="2.7109375" style="205" customWidth="1"/>
    <col min="22" max="22" width="17.85546875" style="36" customWidth="1"/>
    <col min="23" max="16384" width="9.140625" style="36"/>
  </cols>
  <sheetData>
    <row r="2" spans="2:32" ht="19.899999999999999" customHeight="1" x14ac:dyDescent="0.25">
      <c r="C2" s="244" t="s">
        <v>35</v>
      </c>
      <c r="D2" s="321" t="str">
        <f>IF('Claim Summary'!C5&lt;&gt;"",'Claim Summary'!C5,"")</f>
        <v/>
      </c>
    </row>
    <row r="3" spans="2:32" ht="19.899999999999999" customHeight="1" x14ac:dyDescent="0.25">
      <c r="C3" s="244" t="s">
        <v>37</v>
      </c>
      <c r="D3" s="321" t="str">
        <f>IF('Claim Summary'!C11&lt;&gt;"",'Claim Summary'!C11,"")</f>
        <v/>
      </c>
    </row>
    <row r="4" spans="2:32" ht="15" customHeight="1" x14ac:dyDescent="0.25">
      <c r="C4" s="103"/>
      <c r="D4" s="104"/>
    </row>
    <row r="5" spans="2:32" s="234" customFormat="1" ht="15" customHeight="1" x14ac:dyDescent="0.2">
      <c r="B5" s="299"/>
      <c r="C5" s="299"/>
      <c r="D5" s="299"/>
      <c r="E5" s="299"/>
      <c r="F5" s="299"/>
      <c r="G5" s="299"/>
      <c r="H5" s="299"/>
      <c r="I5" s="299"/>
      <c r="J5" s="299"/>
      <c r="K5" s="299"/>
      <c r="L5" s="299"/>
      <c r="M5" s="299"/>
      <c r="N5" s="299"/>
      <c r="O5" s="299"/>
      <c r="P5" s="299"/>
      <c r="Q5" s="299"/>
      <c r="R5" s="299"/>
      <c r="S5" s="299"/>
      <c r="T5" s="299"/>
      <c r="U5" s="233"/>
    </row>
    <row r="6" spans="2:32" s="248" customFormat="1" ht="24.95" customHeight="1" x14ac:dyDescent="0.25">
      <c r="B6" s="540" t="s">
        <v>114</v>
      </c>
      <c r="C6" s="540"/>
      <c r="D6" s="540"/>
      <c r="E6" s="540"/>
      <c r="F6" s="540"/>
      <c r="G6" s="540"/>
      <c r="H6" s="540"/>
      <c r="I6" s="540"/>
      <c r="J6" s="307"/>
      <c r="K6" s="555" t="s">
        <v>115</v>
      </c>
      <c r="L6" s="556"/>
      <c r="M6" s="556"/>
      <c r="N6" s="556"/>
      <c r="O6" s="556"/>
      <c r="P6" s="556"/>
      <c r="Q6" s="557"/>
      <c r="R6" s="268"/>
      <c r="S6" s="268"/>
      <c r="T6" s="268"/>
      <c r="U6" s="249"/>
      <c r="V6" s="252"/>
      <c r="W6" s="253"/>
      <c r="X6" s="254"/>
      <c r="Y6" s="254"/>
      <c r="AF6" s="87"/>
    </row>
    <row r="7" spans="2:32" s="89" customFormat="1" ht="99.95" customHeight="1" x14ac:dyDescent="0.25">
      <c r="B7" s="563" t="s">
        <v>116</v>
      </c>
      <c r="C7" s="564"/>
      <c r="D7" s="564"/>
      <c r="E7" s="564"/>
      <c r="F7" s="564"/>
      <c r="G7" s="564"/>
      <c r="H7" s="564"/>
      <c r="I7" s="565"/>
      <c r="J7" s="90"/>
      <c r="K7" s="551"/>
      <c r="L7" s="552"/>
      <c r="M7" s="552"/>
      <c r="N7" s="552"/>
      <c r="O7" s="552"/>
      <c r="P7" s="552"/>
      <c r="Q7" s="553"/>
      <c r="R7" s="266"/>
      <c r="S7" s="266"/>
      <c r="T7" s="266"/>
      <c r="U7" s="86"/>
      <c r="V7" s="86"/>
      <c r="W7" s="256"/>
      <c r="X7" s="257"/>
      <c r="Y7" s="256"/>
      <c r="Z7" s="88"/>
      <c r="AF7" s="87"/>
    </row>
    <row r="8" spans="2:32" s="89" customFormat="1" ht="15.95" customHeight="1" x14ac:dyDescent="0.25">
      <c r="B8" s="341" t="s">
        <v>117</v>
      </c>
      <c r="C8" s="320"/>
      <c r="D8" s="320"/>
      <c r="E8" s="320"/>
      <c r="F8" s="320"/>
      <c r="G8" s="320"/>
      <c r="H8" s="320"/>
      <c r="I8" s="342"/>
      <c r="J8" s="255"/>
      <c r="K8" s="554"/>
      <c r="L8" s="552"/>
      <c r="M8" s="552"/>
      <c r="N8" s="552"/>
      <c r="O8" s="552"/>
      <c r="P8" s="552"/>
      <c r="Q8" s="553"/>
      <c r="R8" s="266"/>
      <c r="S8" s="266"/>
      <c r="T8" s="266"/>
      <c r="U8" s="86"/>
      <c r="V8" s="86"/>
      <c r="W8" s="256"/>
      <c r="X8" s="257"/>
      <c r="Y8" s="256"/>
      <c r="Z8" s="88"/>
      <c r="AF8" s="87"/>
    </row>
    <row r="9" spans="2:32" s="89" customFormat="1" ht="15" customHeight="1" x14ac:dyDescent="0.25">
      <c r="B9" s="408" t="s">
        <v>118</v>
      </c>
      <c r="C9" s="440">
        <v>200</v>
      </c>
      <c r="D9" s="323"/>
      <c r="E9" s="323"/>
      <c r="F9" s="323"/>
      <c r="G9" s="323"/>
      <c r="H9" s="323"/>
      <c r="I9" s="340"/>
      <c r="J9" s="90"/>
      <c r="K9" s="554"/>
      <c r="L9" s="552"/>
      <c r="M9" s="552"/>
      <c r="N9" s="552"/>
      <c r="O9" s="552"/>
      <c r="P9" s="552"/>
      <c r="Q9" s="553"/>
      <c r="R9" s="266"/>
      <c r="S9" s="266"/>
      <c r="T9" s="266"/>
      <c r="U9" s="86"/>
      <c r="V9" s="86"/>
      <c r="W9" s="256"/>
      <c r="X9" s="257"/>
      <c r="Y9" s="256"/>
      <c r="Z9" s="88"/>
      <c r="AF9" s="87"/>
    </row>
    <row r="10" spans="2:32" s="89" customFormat="1" ht="15" customHeight="1" x14ac:dyDescent="0.25">
      <c r="B10" s="408" t="s">
        <v>119</v>
      </c>
      <c r="C10" s="440">
        <v>60</v>
      </c>
      <c r="D10" s="323"/>
      <c r="E10" s="323"/>
      <c r="F10" s="323"/>
      <c r="G10" s="323"/>
      <c r="H10" s="323"/>
      <c r="I10" s="340"/>
      <c r="J10" s="90"/>
      <c r="K10" s="554"/>
      <c r="L10" s="552"/>
      <c r="M10" s="552"/>
      <c r="N10" s="552"/>
      <c r="O10" s="552"/>
      <c r="P10" s="552"/>
      <c r="Q10" s="553"/>
      <c r="R10" s="266"/>
      <c r="S10" s="266"/>
      <c r="T10" s="266"/>
      <c r="U10" s="86"/>
      <c r="V10" s="86"/>
      <c r="W10" s="256"/>
      <c r="X10" s="257"/>
      <c r="Y10" s="256"/>
      <c r="Z10" s="88"/>
      <c r="AF10" s="87"/>
    </row>
    <row r="11" spans="2:32" s="137" customFormat="1" ht="15" customHeight="1" x14ac:dyDescent="0.25">
      <c r="B11" s="344"/>
      <c r="C11" s="332"/>
      <c r="D11" s="332"/>
      <c r="E11" s="332"/>
      <c r="F11" s="332"/>
      <c r="G11" s="332"/>
      <c r="H11" s="332"/>
      <c r="I11" s="346"/>
      <c r="J11" s="90"/>
      <c r="K11" s="554"/>
      <c r="L11" s="552"/>
      <c r="M11" s="552"/>
      <c r="N11" s="552"/>
      <c r="O11" s="552"/>
      <c r="P11" s="552"/>
      <c r="Q11" s="553"/>
      <c r="R11" s="266"/>
      <c r="S11" s="266"/>
      <c r="T11" s="266"/>
      <c r="U11" s="86"/>
      <c r="V11" s="86"/>
      <c r="X11" s="257"/>
      <c r="Y11" s="256"/>
      <c r="Z11" s="86"/>
      <c r="AF11" s="87"/>
    </row>
    <row r="12" spans="2:32" s="137" customFormat="1" ht="54.95" customHeight="1" x14ac:dyDescent="0.25">
      <c r="B12" s="347" t="s">
        <v>92</v>
      </c>
      <c r="C12" s="348" t="s">
        <v>93</v>
      </c>
      <c r="D12" s="349" t="s">
        <v>120</v>
      </c>
      <c r="E12" s="350" t="s">
        <v>121</v>
      </c>
      <c r="F12" s="350" t="s">
        <v>122</v>
      </c>
      <c r="G12" s="350" t="s">
        <v>123</v>
      </c>
      <c r="H12" s="350" t="s">
        <v>124</v>
      </c>
      <c r="I12" s="350" t="s">
        <v>125</v>
      </c>
      <c r="J12" s="351"/>
      <c r="K12" s="352" t="s">
        <v>126</v>
      </c>
      <c r="L12" s="352" t="s">
        <v>127</v>
      </c>
      <c r="M12" s="352" t="s">
        <v>128</v>
      </c>
      <c r="N12" s="352" t="s">
        <v>129</v>
      </c>
      <c r="O12" s="353" t="s">
        <v>130</v>
      </c>
      <c r="P12" s="353" t="s">
        <v>131</v>
      </c>
      <c r="Q12" s="352" t="s">
        <v>132</v>
      </c>
      <c r="R12" s="354"/>
      <c r="S12" s="355"/>
      <c r="T12" s="354"/>
      <c r="U12" s="258"/>
      <c r="AA12" s="356"/>
    </row>
    <row r="13" spans="2:32" s="137" customFormat="1" ht="15" customHeight="1" x14ac:dyDescent="0.25">
      <c r="B13" s="392">
        <v>1</v>
      </c>
      <c r="C13" s="392" t="s">
        <v>133</v>
      </c>
      <c r="D13" s="392" t="s">
        <v>133</v>
      </c>
      <c r="E13" s="393">
        <v>45485</v>
      </c>
      <c r="F13" s="394">
        <v>0.54166666666666663</v>
      </c>
      <c r="G13" s="393">
        <v>45488</v>
      </c>
      <c r="H13" s="395">
        <v>0.89583333333333337</v>
      </c>
      <c r="I13" s="400">
        <f>Q13</f>
        <v>660</v>
      </c>
      <c r="J13" s="308"/>
      <c r="K13" s="396">
        <f>E13+F13</f>
        <v>45485.541666666664</v>
      </c>
      <c r="L13" s="396">
        <f>G13+H13</f>
        <v>45488.895833333336</v>
      </c>
      <c r="M13" s="397">
        <f>_xlfn.DAYS(L13,K13)</f>
        <v>3</v>
      </c>
      <c r="N13" s="398">
        <f>HOUR(L13-K13)</f>
        <v>8</v>
      </c>
      <c r="O13" s="399">
        <f>$C$9*M13</f>
        <v>600</v>
      </c>
      <c r="P13" s="399">
        <f>IF(AND(N13&gt;=6.9,N13&lt;24),$C$10,0)</f>
        <v>60</v>
      </c>
      <c r="Q13" s="399">
        <f>O13+P13</f>
        <v>660</v>
      </c>
      <c r="R13" s="269"/>
      <c r="S13" s="270"/>
      <c r="T13" s="271"/>
      <c r="U13" s="260"/>
      <c r="AA13" s="87"/>
    </row>
    <row r="14" spans="2:32" s="382" customFormat="1" ht="15" customHeight="1" x14ac:dyDescent="0.25">
      <c r="B14" s="386"/>
      <c r="C14" s="387"/>
      <c r="D14" s="388"/>
      <c r="E14" s="389"/>
      <c r="F14" s="389"/>
      <c r="G14" s="389"/>
      <c r="H14" s="389"/>
      <c r="I14" s="389"/>
      <c r="J14" s="351"/>
      <c r="K14" s="390"/>
      <c r="L14" s="390"/>
      <c r="M14" s="390"/>
      <c r="N14" s="390"/>
      <c r="O14" s="391"/>
      <c r="P14" s="391"/>
      <c r="Q14" s="390"/>
      <c r="R14" s="351"/>
      <c r="S14" s="383"/>
      <c r="T14" s="351"/>
      <c r="U14" s="384"/>
      <c r="AA14" s="385"/>
    </row>
    <row r="15" spans="2:32" s="137" customFormat="1" ht="15" customHeight="1" x14ac:dyDescent="0.25">
      <c r="B15" s="107"/>
      <c r="C15" s="107"/>
      <c r="D15" s="107"/>
      <c r="E15" s="310"/>
      <c r="F15" s="311"/>
      <c r="G15" s="310"/>
      <c r="H15" s="312"/>
      <c r="I15" s="441">
        <f>Q15</f>
        <v>0</v>
      </c>
      <c r="J15" s="308"/>
      <c r="K15" s="443" t="str">
        <f>IF(OR(ISBLANK(E15),ISBLANK(F15)),"0",E15+F15)</f>
        <v>0</v>
      </c>
      <c r="L15" s="443" t="str">
        <f>IF(OR(ISBLANK(G15),ISBLANK(H15)),"0",G15+H15)</f>
        <v>0</v>
      </c>
      <c r="M15" s="444">
        <f>_xlfn.DAYS(L15,K15)</f>
        <v>0</v>
      </c>
      <c r="N15" s="445">
        <f>HOUR(L15-K15)</f>
        <v>0</v>
      </c>
      <c r="O15" s="446">
        <f>$C$9*M15</f>
        <v>0</v>
      </c>
      <c r="P15" s="446">
        <f>IF(AND(N15&gt;=6.9,N15&lt;24),$C$10,0)</f>
        <v>0</v>
      </c>
      <c r="Q15" s="446">
        <f>O15+P15</f>
        <v>0</v>
      </c>
      <c r="R15" s="269"/>
      <c r="S15" s="270"/>
      <c r="T15" s="271"/>
      <c r="U15" s="260"/>
      <c r="AA15" s="87"/>
    </row>
    <row r="16" spans="2:32" s="137" customFormat="1" ht="15" customHeight="1" x14ac:dyDescent="0.25">
      <c r="B16" s="107"/>
      <c r="C16" s="107"/>
      <c r="D16" s="107"/>
      <c r="E16" s="310"/>
      <c r="F16" s="311"/>
      <c r="G16" s="310"/>
      <c r="H16" s="312"/>
      <c r="I16" s="441">
        <f t="shared" ref="I16:I69" si="0">Q16</f>
        <v>0</v>
      </c>
      <c r="J16" s="308"/>
      <c r="K16" s="443" t="str">
        <f t="shared" ref="K16:K69" si="1">IF(OR(ISBLANK(E16),ISBLANK(F16)),"0",E16+F16)</f>
        <v>0</v>
      </c>
      <c r="L16" s="443" t="str">
        <f t="shared" ref="L16:L69" si="2">IF(OR(ISBLANK(G16),ISBLANK(H16)),"0",G16+H16)</f>
        <v>0</v>
      </c>
      <c r="M16" s="444">
        <f t="shared" ref="M16:M69" si="3">_xlfn.DAYS(L16,K16)</f>
        <v>0</v>
      </c>
      <c r="N16" s="445">
        <f t="shared" ref="N16:N69" si="4">HOUR(L16-K16)</f>
        <v>0</v>
      </c>
      <c r="O16" s="446">
        <f t="shared" ref="O16:O69" si="5">$C$9*M16</f>
        <v>0</v>
      </c>
      <c r="P16" s="446">
        <f t="shared" ref="P16:P51" si="6">IF(AND(N16&gt;=6.9,N16&lt;24),$C$10,0)</f>
        <v>0</v>
      </c>
      <c r="Q16" s="446">
        <f t="shared" ref="Q16:Q51" si="7">O16+P16</f>
        <v>0</v>
      </c>
      <c r="R16" s="269"/>
      <c r="S16" s="270"/>
      <c r="T16" s="271"/>
      <c r="U16" s="260"/>
      <c r="AA16" s="87"/>
    </row>
    <row r="17" spans="2:27" s="137" customFormat="1" ht="15" customHeight="1" x14ac:dyDescent="0.25">
      <c r="B17" s="107"/>
      <c r="C17" s="107"/>
      <c r="D17" s="107"/>
      <c r="E17" s="310"/>
      <c r="F17" s="311"/>
      <c r="G17" s="310"/>
      <c r="H17" s="312"/>
      <c r="I17" s="441">
        <f t="shared" si="0"/>
        <v>0</v>
      </c>
      <c r="J17" s="308"/>
      <c r="K17" s="443" t="str">
        <f t="shared" si="1"/>
        <v>0</v>
      </c>
      <c r="L17" s="443" t="str">
        <f t="shared" si="2"/>
        <v>0</v>
      </c>
      <c r="M17" s="444">
        <f t="shared" si="3"/>
        <v>0</v>
      </c>
      <c r="N17" s="445">
        <f t="shared" si="4"/>
        <v>0</v>
      </c>
      <c r="O17" s="446">
        <f t="shared" si="5"/>
        <v>0</v>
      </c>
      <c r="P17" s="446">
        <f t="shared" si="6"/>
        <v>0</v>
      </c>
      <c r="Q17" s="446">
        <f t="shared" si="7"/>
        <v>0</v>
      </c>
      <c r="R17" s="269"/>
      <c r="S17" s="270"/>
      <c r="T17" s="271"/>
      <c r="U17" s="260"/>
      <c r="AA17" s="87"/>
    </row>
    <row r="18" spans="2:27" s="137" customFormat="1" ht="15" customHeight="1" x14ac:dyDescent="0.25">
      <c r="B18" s="107"/>
      <c r="C18" s="107"/>
      <c r="D18" s="107"/>
      <c r="E18" s="310"/>
      <c r="F18" s="311"/>
      <c r="G18" s="310"/>
      <c r="H18" s="312"/>
      <c r="I18" s="441">
        <f t="shared" si="0"/>
        <v>0</v>
      </c>
      <c r="J18" s="308"/>
      <c r="K18" s="443" t="str">
        <f t="shared" si="1"/>
        <v>0</v>
      </c>
      <c r="L18" s="443" t="str">
        <f t="shared" si="2"/>
        <v>0</v>
      </c>
      <c r="M18" s="444">
        <f t="shared" si="3"/>
        <v>0</v>
      </c>
      <c r="N18" s="445">
        <f t="shared" si="4"/>
        <v>0</v>
      </c>
      <c r="O18" s="446">
        <f t="shared" si="5"/>
        <v>0</v>
      </c>
      <c r="P18" s="446">
        <f t="shared" si="6"/>
        <v>0</v>
      </c>
      <c r="Q18" s="446">
        <f t="shared" si="7"/>
        <v>0</v>
      </c>
      <c r="R18" s="269"/>
      <c r="S18" s="270"/>
      <c r="T18" s="271"/>
      <c r="U18" s="260"/>
      <c r="AA18" s="87"/>
    </row>
    <row r="19" spans="2:27" s="137" customFormat="1" ht="15" customHeight="1" x14ac:dyDescent="0.25">
      <c r="B19" s="107"/>
      <c r="C19" s="107"/>
      <c r="D19" s="107"/>
      <c r="E19" s="310"/>
      <c r="F19" s="311"/>
      <c r="G19" s="310"/>
      <c r="H19" s="312"/>
      <c r="I19" s="441">
        <f t="shared" si="0"/>
        <v>0</v>
      </c>
      <c r="J19" s="308"/>
      <c r="K19" s="443" t="str">
        <f t="shared" si="1"/>
        <v>0</v>
      </c>
      <c r="L19" s="443" t="str">
        <f t="shared" si="2"/>
        <v>0</v>
      </c>
      <c r="M19" s="444">
        <f t="shared" si="3"/>
        <v>0</v>
      </c>
      <c r="N19" s="445">
        <f t="shared" si="4"/>
        <v>0</v>
      </c>
      <c r="O19" s="446">
        <f t="shared" si="5"/>
        <v>0</v>
      </c>
      <c r="P19" s="446">
        <f t="shared" si="6"/>
        <v>0</v>
      </c>
      <c r="Q19" s="446">
        <f t="shared" si="7"/>
        <v>0</v>
      </c>
      <c r="R19" s="269"/>
      <c r="S19" s="270"/>
      <c r="T19" s="271"/>
      <c r="U19" s="260"/>
      <c r="AA19" s="87"/>
    </row>
    <row r="20" spans="2:27" s="137" customFormat="1" ht="15" customHeight="1" x14ac:dyDescent="0.25">
      <c r="B20" s="107"/>
      <c r="C20" s="107"/>
      <c r="D20" s="107"/>
      <c r="E20" s="310"/>
      <c r="F20" s="311"/>
      <c r="G20" s="310"/>
      <c r="H20" s="312"/>
      <c r="I20" s="441">
        <f t="shared" si="0"/>
        <v>0</v>
      </c>
      <c r="J20" s="308"/>
      <c r="K20" s="443" t="str">
        <f t="shared" si="1"/>
        <v>0</v>
      </c>
      <c r="L20" s="443" t="str">
        <f t="shared" si="2"/>
        <v>0</v>
      </c>
      <c r="M20" s="444">
        <f t="shared" si="3"/>
        <v>0</v>
      </c>
      <c r="N20" s="445">
        <f t="shared" si="4"/>
        <v>0</v>
      </c>
      <c r="O20" s="446">
        <f t="shared" si="5"/>
        <v>0</v>
      </c>
      <c r="P20" s="446">
        <f t="shared" si="6"/>
        <v>0</v>
      </c>
      <c r="Q20" s="446">
        <f t="shared" si="7"/>
        <v>0</v>
      </c>
      <c r="R20" s="269"/>
      <c r="S20" s="270"/>
      <c r="T20" s="271"/>
      <c r="U20" s="260"/>
      <c r="AA20" s="87"/>
    </row>
    <row r="21" spans="2:27" s="137" customFormat="1" ht="15" customHeight="1" x14ac:dyDescent="0.25">
      <c r="B21" s="107"/>
      <c r="C21" s="107"/>
      <c r="D21" s="107"/>
      <c r="E21" s="310"/>
      <c r="F21" s="311"/>
      <c r="G21" s="310"/>
      <c r="H21" s="312"/>
      <c r="I21" s="441">
        <f t="shared" si="0"/>
        <v>0</v>
      </c>
      <c r="J21" s="308"/>
      <c r="K21" s="443" t="str">
        <f t="shared" si="1"/>
        <v>0</v>
      </c>
      <c r="L21" s="443" t="str">
        <f t="shared" si="2"/>
        <v>0</v>
      </c>
      <c r="M21" s="444">
        <f t="shared" si="3"/>
        <v>0</v>
      </c>
      <c r="N21" s="445">
        <f t="shared" si="4"/>
        <v>0</v>
      </c>
      <c r="O21" s="446">
        <f t="shared" si="5"/>
        <v>0</v>
      </c>
      <c r="P21" s="446">
        <f t="shared" si="6"/>
        <v>0</v>
      </c>
      <c r="Q21" s="446">
        <f t="shared" si="7"/>
        <v>0</v>
      </c>
      <c r="R21" s="269"/>
      <c r="S21" s="270"/>
      <c r="T21" s="271"/>
      <c r="U21" s="260"/>
      <c r="AA21" s="87"/>
    </row>
    <row r="22" spans="2:27" s="137" customFormat="1" ht="15" customHeight="1" x14ac:dyDescent="0.25">
      <c r="B22" s="107"/>
      <c r="C22" s="107"/>
      <c r="D22" s="107"/>
      <c r="E22" s="310"/>
      <c r="F22" s="311"/>
      <c r="G22" s="310"/>
      <c r="H22" s="312"/>
      <c r="I22" s="441">
        <f t="shared" si="0"/>
        <v>0</v>
      </c>
      <c r="J22" s="308"/>
      <c r="K22" s="443" t="str">
        <f t="shared" si="1"/>
        <v>0</v>
      </c>
      <c r="L22" s="443" t="str">
        <f t="shared" si="2"/>
        <v>0</v>
      </c>
      <c r="M22" s="444">
        <f t="shared" si="3"/>
        <v>0</v>
      </c>
      <c r="N22" s="445">
        <f t="shared" si="4"/>
        <v>0</v>
      </c>
      <c r="O22" s="446">
        <f t="shared" si="5"/>
        <v>0</v>
      </c>
      <c r="P22" s="446">
        <f t="shared" si="6"/>
        <v>0</v>
      </c>
      <c r="Q22" s="446">
        <f t="shared" si="7"/>
        <v>0</v>
      </c>
      <c r="R22" s="269"/>
      <c r="S22" s="270"/>
      <c r="T22" s="271"/>
      <c r="U22" s="260"/>
      <c r="AA22" s="87"/>
    </row>
    <row r="23" spans="2:27" s="137" customFormat="1" ht="15" customHeight="1" x14ac:dyDescent="0.25">
      <c r="B23" s="107"/>
      <c r="C23" s="107"/>
      <c r="D23" s="107"/>
      <c r="E23" s="310"/>
      <c r="F23" s="311"/>
      <c r="G23" s="310"/>
      <c r="H23" s="312"/>
      <c r="I23" s="441">
        <f t="shared" si="0"/>
        <v>0</v>
      </c>
      <c r="J23" s="308"/>
      <c r="K23" s="443" t="str">
        <f t="shared" si="1"/>
        <v>0</v>
      </c>
      <c r="L23" s="443" t="str">
        <f t="shared" si="2"/>
        <v>0</v>
      </c>
      <c r="M23" s="444">
        <f t="shared" si="3"/>
        <v>0</v>
      </c>
      <c r="N23" s="445">
        <f t="shared" si="4"/>
        <v>0</v>
      </c>
      <c r="O23" s="446">
        <f t="shared" si="5"/>
        <v>0</v>
      </c>
      <c r="P23" s="446">
        <f t="shared" si="6"/>
        <v>0</v>
      </c>
      <c r="Q23" s="446">
        <f t="shared" si="7"/>
        <v>0</v>
      </c>
      <c r="R23" s="269"/>
      <c r="S23" s="270"/>
      <c r="T23" s="271"/>
      <c r="U23" s="260"/>
      <c r="AA23" s="87"/>
    </row>
    <row r="24" spans="2:27" s="137" customFormat="1" ht="15" customHeight="1" x14ac:dyDescent="0.25">
      <c r="B24" s="107"/>
      <c r="C24" s="107"/>
      <c r="D24" s="107"/>
      <c r="E24" s="310"/>
      <c r="F24" s="311"/>
      <c r="G24" s="310"/>
      <c r="H24" s="312"/>
      <c r="I24" s="441">
        <f t="shared" si="0"/>
        <v>0</v>
      </c>
      <c r="J24" s="308"/>
      <c r="K24" s="443" t="str">
        <f t="shared" si="1"/>
        <v>0</v>
      </c>
      <c r="L24" s="443" t="str">
        <f t="shared" si="2"/>
        <v>0</v>
      </c>
      <c r="M24" s="444">
        <f t="shared" si="3"/>
        <v>0</v>
      </c>
      <c r="N24" s="445">
        <f t="shared" si="4"/>
        <v>0</v>
      </c>
      <c r="O24" s="446">
        <f t="shared" si="5"/>
        <v>0</v>
      </c>
      <c r="P24" s="446">
        <f t="shared" si="6"/>
        <v>0</v>
      </c>
      <c r="Q24" s="446">
        <f t="shared" si="7"/>
        <v>0</v>
      </c>
      <c r="R24" s="269"/>
      <c r="S24" s="270"/>
      <c r="T24" s="271"/>
      <c r="U24" s="260"/>
      <c r="AA24" s="87"/>
    </row>
    <row r="25" spans="2:27" s="137" customFormat="1" ht="15" customHeight="1" x14ac:dyDescent="0.25">
      <c r="B25" s="107"/>
      <c r="C25" s="107"/>
      <c r="D25" s="107"/>
      <c r="E25" s="310"/>
      <c r="F25" s="311"/>
      <c r="G25" s="310"/>
      <c r="H25" s="312"/>
      <c r="I25" s="441">
        <f t="shared" si="0"/>
        <v>0</v>
      </c>
      <c r="J25" s="308"/>
      <c r="K25" s="443" t="str">
        <f t="shared" si="1"/>
        <v>0</v>
      </c>
      <c r="L25" s="443" t="str">
        <f t="shared" si="2"/>
        <v>0</v>
      </c>
      <c r="M25" s="444">
        <f t="shared" si="3"/>
        <v>0</v>
      </c>
      <c r="N25" s="445">
        <f t="shared" si="4"/>
        <v>0</v>
      </c>
      <c r="O25" s="446">
        <f t="shared" si="5"/>
        <v>0</v>
      </c>
      <c r="P25" s="446">
        <f t="shared" si="6"/>
        <v>0</v>
      </c>
      <c r="Q25" s="446">
        <f t="shared" si="7"/>
        <v>0</v>
      </c>
      <c r="R25" s="269"/>
      <c r="S25" s="270"/>
      <c r="T25" s="271"/>
      <c r="U25" s="260"/>
      <c r="AA25" s="87"/>
    </row>
    <row r="26" spans="2:27" s="137" customFormat="1" ht="15" customHeight="1" x14ac:dyDescent="0.25">
      <c r="B26" s="107"/>
      <c r="C26" s="107"/>
      <c r="D26" s="107"/>
      <c r="E26" s="310"/>
      <c r="F26" s="311"/>
      <c r="G26" s="310"/>
      <c r="H26" s="312"/>
      <c r="I26" s="441">
        <f t="shared" si="0"/>
        <v>0</v>
      </c>
      <c r="J26" s="308"/>
      <c r="K26" s="443" t="str">
        <f t="shared" si="1"/>
        <v>0</v>
      </c>
      <c r="L26" s="443" t="str">
        <f t="shared" si="2"/>
        <v>0</v>
      </c>
      <c r="M26" s="444">
        <f t="shared" si="3"/>
        <v>0</v>
      </c>
      <c r="N26" s="445">
        <f t="shared" si="4"/>
        <v>0</v>
      </c>
      <c r="O26" s="446">
        <f t="shared" si="5"/>
        <v>0</v>
      </c>
      <c r="P26" s="446">
        <f t="shared" si="6"/>
        <v>0</v>
      </c>
      <c r="Q26" s="446">
        <f t="shared" si="7"/>
        <v>0</v>
      </c>
      <c r="R26" s="269"/>
      <c r="S26" s="270"/>
      <c r="T26" s="271"/>
      <c r="U26" s="260"/>
      <c r="AA26" s="87"/>
    </row>
    <row r="27" spans="2:27" s="137" customFormat="1" ht="15" customHeight="1" x14ac:dyDescent="0.25">
      <c r="B27" s="107"/>
      <c r="C27" s="107"/>
      <c r="D27" s="107"/>
      <c r="E27" s="310"/>
      <c r="F27" s="311"/>
      <c r="G27" s="310"/>
      <c r="H27" s="312"/>
      <c r="I27" s="441">
        <f t="shared" si="0"/>
        <v>0</v>
      </c>
      <c r="J27" s="308"/>
      <c r="K27" s="443" t="str">
        <f t="shared" si="1"/>
        <v>0</v>
      </c>
      <c r="L27" s="443" t="str">
        <f t="shared" si="2"/>
        <v>0</v>
      </c>
      <c r="M27" s="444">
        <f t="shared" si="3"/>
        <v>0</v>
      </c>
      <c r="N27" s="445">
        <f t="shared" si="4"/>
        <v>0</v>
      </c>
      <c r="O27" s="446">
        <f t="shared" si="5"/>
        <v>0</v>
      </c>
      <c r="P27" s="446">
        <f t="shared" si="6"/>
        <v>0</v>
      </c>
      <c r="Q27" s="446">
        <f t="shared" si="7"/>
        <v>0</v>
      </c>
      <c r="R27" s="269"/>
      <c r="S27" s="270"/>
      <c r="T27" s="271"/>
      <c r="U27" s="260"/>
      <c r="AA27" s="87"/>
    </row>
    <row r="28" spans="2:27" s="137" customFormat="1" ht="15" customHeight="1" x14ac:dyDescent="0.25">
      <c r="B28" s="107"/>
      <c r="C28" s="107"/>
      <c r="D28" s="107"/>
      <c r="E28" s="310"/>
      <c r="F28" s="311"/>
      <c r="G28" s="310"/>
      <c r="H28" s="312"/>
      <c r="I28" s="441">
        <f t="shared" si="0"/>
        <v>0</v>
      </c>
      <c r="J28" s="308"/>
      <c r="K28" s="443" t="str">
        <f t="shared" si="1"/>
        <v>0</v>
      </c>
      <c r="L28" s="443" t="str">
        <f t="shared" si="2"/>
        <v>0</v>
      </c>
      <c r="M28" s="444">
        <f t="shared" si="3"/>
        <v>0</v>
      </c>
      <c r="N28" s="445">
        <f t="shared" si="4"/>
        <v>0</v>
      </c>
      <c r="O28" s="446">
        <f t="shared" si="5"/>
        <v>0</v>
      </c>
      <c r="P28" s="446">
        <f t="shared" si="6"/>
        <v>0</v>
      </c>
      <c r="Q28" s="446">
        <f t="shared" si="7"/>
        <v>0</v>
      </c>
      <c r="R28" s="269"/>
      <c r="S28" s="270"/>
      <c r="T28" s="271"/>
      <c r="U28" s="260"/>
      <c r="AA28" s="87"/>
    </row>
    <row r="29" spans="2:27" s="137" customFormat="1" ht="15" customHeight="1" x14ac:dyDescent="0.25">
      <c r="B29" s="107"/>
      <c r="C29" s="107"/>
      <c r="D29" s="107"/>
      <c r="E29" s="310"/>
      <c r="F29" s="311"/>
      <c r="G29" s="310"/>
      <c r="H29" s="312"/>
      <c r="I29" s="441">
        <f t="shared" si="0"/>
        <v>0</v>
      </c>
      <c r="J29" s="308"/>
      <c r="K29" s="443" t="str">
        <f t="shared" si="1"/>
        <v>0</v>
      </c>
      <c r="L29" s="443" t="str">
        <f t="shared" si="2"/>
        <v>0</v>
      </c>
      <c r="M29" s="444">
        <f t="shared" si="3"/>
        <v>0</v>
      </c>
      <c r="N29" s="445">
        <f t="shared" si="4"/>
        <v>0</v>
      </c>
      <c r="O29" s="446">
        <f t="shared" si="5"/>
        <v>0</v>
      </c>
      <c r="P29" s="446">
        <f t="shared" si="6"/>
        <v>0</v>
      </c>
      <c r="Q29" s="446">
        <f t="shared" si="7"/>
        <v>0</v>
      </c>
      <c r="R29" s="269"/>
      <c r="S29" s="270"/>
      <c r="T29" s="271"/>
      <c r="U29" s="260"/>
      <c r="AA29" s="87"/>
    </row>
    <row r="30" spans="2:27" s="137" customFormat="1" ht="15" customHeight="1" x14ac:dyDescent="0.25">
      <c r="B30" s="107"/>
      <c r="C30" s="107"/>
      <c r="D30" s="107"/>
      <c r="E30" s="310"/>
      <c r="F30" s="311"/>
      <c r="G30" s="310"/>
      <c r="H30" s="312"/>
      <c r="I30" s="441">
        <f t="shared" si="0"/>
        <v>0</v>
      </c>
      <c r="J30" s="308"/>
      <c r="K30" s="443" t="str">
        <f t="shared" si="1"/>
        <v>0</v>
      </c>
      <c r="L30" s="443" t="str">
        <f t="shared" si="2"/>
        <v>0</v>
      </c>
      <c r="M30" s="444">
        <f t="shared" si="3"/>
        <v>0</v>
      </c>
      <c r="N30" s="445">
        <f t="shared" si="4"/>
        <v>0</v>
      </c>
      <c r="O30" s="446">
        <f t="shared" si="5"/>
        <v>0</v>
      </c>
      <c r="P30" s="446">
        <f t="shared" si="6"/>
        <v>0</v>
      </c>
      <c r="Q30" s="446">
        <f t="shared" si="7"/>
        <v>0</v>
      </c>
      <c r="R30" s="269"/>
      <c r="S30" s="270"/>
      <c r="T30" s="271"/>
      <c r="U30" s="260"/>
      <c r="AA30" s="87"/>
    </row>
    <row r="31" spans="2:27" s="137" customFormat="1" ht="15" customHeight="1" x14ac:dyDescent="0.25">
      <c r="B31" s="107"/>
      <c r="C31" s="107"/>
      <c r="D31" s="107"/>
      <c r="E31" s="310"/>
      <c r="F31" s="311"/>
      <c r="G31" s="310"/>
      <c r="H31" s="312"/>
      <c r="I31" s="441">
        <f t="shared" si="0"/>
        <v>0</v>
      </c>
      <c r="J31" s="308"/>
      <c r="K31" s="443" t="str">
        <f t="shared" si="1"/>
        <v>0</v>
      </c>
      <c r="L31" s="443" t="str">
        <f t="shared" si="2"/>
        <v>0</v>
      </c>
      <c r="M31" s="444">
        <f t="shared" si="3"/>
        <v>0</v>
      </c>
      <c r="N31" s="445">
        <f t="shared" si="4"/>
        <v>0</v>
      </c>
      <c r="O31" s="446">
        <f t="shared" si="5"/>
        <v>0</v>
      </c>
      <c r="P31" s="446">
        <f t="shared" si="6"/>
        <v>0</v>
      </c>
      <c r="Q31" s="446">
        <f t="shared" si="7"/>
        <v>0</v>
      </c>
      <c r="R31" s="269"/>
      <c r="S31" s="270"/>
      <c r="T31" s="271"/>
      <c r="U31" s="260"/>
      <c r="AA31" s="87"/>
    </row>
    <row r="32" spans="2:27" s="137" customFormat="1" ht="15" customHeight="1" x14ac:dyDescent="0.25">
      <c r="B32" s="107"/>
      <c r="C32" s="107"/>
      <c r="D32" s="107"/>
      <c r="E32" s="310"/>
      <c r="F32" s="311"/>
      <c r="G32" s="310"/>
      <c r="H32" s="312"/>
      <c r="I32" s="441">
        <f t="shared" si="0"/>
        <v>0</v>
      </c>
      <c r="J32" s="308"/>
      <c r="K32" s="443" t="str">
        <f t="shared" si="1"/>
        <v>0</v>
      </c>
      <c r="L32" s="443" t="str">
        <f t="shared" si="2"/>
        <v>0</v>
      </c>
      <c r="M32" s="444">
        <f t="shared" si="3"/>
        <v>0</v>
      </c>
      <c r="N32" s="445">
        <f t="shared" si="4"/>
        <v>0</v>
      </c>
      <c r="O32" s="446">
        <f t="shared" si="5"/>
        <v>0</v>
      </c>
      <c r="P32" s="446">
        <f t="shared" si="6"/>
        <v>0</v>
      </c>
      <c r="Q32" s="446">
        <f t="shared" si="7"/>
        <v>0</v>
      </c>
      <c r="R32" s="269"/>
      <c r="S32" s="270"/>
      <c r="T32" s="271"/>
      <c r="U32" s="260"/>
      <c r="AA32" s="87"/>
    </row>
    <row r="33" spans="2:27" s="137" customFormat="1" ht="15" customHeight="1" x14ac:dyDescent="0.25">
      <c r="B33" s="107"/>
      <c r="C33" s="107"/>
      <c r="D33" s="107"/>
      <c r="E33" s="310"/>
      <c r="F33" s="311"/>
      <c r="G33" s="310"/>
      <c r="H33" s="312"/>
      <c r="I33" s="441">
        <f t="shared" si="0"/>
        <v>0</v>
      </c>
      <c r="J33" s="308"/>
      <c r="K33" s="443" t="str">
        <f t="shared" si="1"/>
        <v>0</v>
      </c>
      <c r="L33" s="443" t="str">
        <f t="shared" si="2"/>
        <v>0</v>
      </c>
      <c r="M33" s="444">
        <f t="shared" si="3"/>
        <v>0</v>
      </c>
      <c r="N33" s="445">
        <f t="shared" si="4"/>
        <v>0</v>
      </c>
      <c r="O33" s="446">
        <f t="shared" si="5"/>
        <v>0</v>
      </c>
      <c r="P33" s="446">
        <f t="shared" si="6"/>
        <v>0</v>
      </c>
      <c r="Q33" s="446">
        <f t="shared" si="7"/>
        <v>0</v>
      </c>
      <c r="R33" s="269"/>
      <c r="S33" s="270"/>
      <c r="T33" s="271"/>
      <c r="U33" s="260"/>
      <c r="AA33" s="87"/>
    </row>
    <row r="34" spans="2:27" s="137" customFormat="1" ht="15" customHeight="1" x14ac:dyDescent="0.25">
      <c r="B34" s="107"/>
      <c r="C34" s="107"/>
      <c r="D34" s="107"/>
      <c r="E34" s="310"/>
      <c r="F34" s="311"/>
      <c r="G34" s="310"/>
      <c r="H34" s="312"/>
      <c r="I34" s="441">
        <f t="shared" si="0"/>
        <v>0</v>
      </c>
      <c r="J34" s="308"/>
      <c r="K34" s="443" t="str">
        <f t="shared" si="1"/>
        <v>0</v>
      </c>
      <c r="L34" s="443" t="str">
        <f t="shared" si="2"/>
        <v>0</v>
      </c>
      <c r="M34" s="444">
        <f t="shared" si="3"/>
        <v>0</v>
      </c>
      <c r="N34" s="445">
        <f t="shared" si="4"/>
        <v>0</v>
      </c>
      <c r="O34" s="446">
        <f t="shared" si="5"/>
        <v>0</v>
      </c>
      <c r="P34" s="446">
        <f t="shared" si="6"/>
        <v>0</v>
      </c>
      <c r="Q34" s="446">
        <f t="shared" si="7"/>
        <v>0</v>
      </c>
      <c r="R34" s="269"/>
      <c r="S34" s="270"/>
      <c r="T34" s="271"/>
      <c r="U34" s="260"/>
      <c r="AA34" s="87"/>
    </row>
    <row r="35" spans="2:27" s="137" customFormat="1" ht="15" customHeight="1" x14ac:dyDescent="0.25">
      <c r="B35" s="107"/>
      <c r="C35" s="107"/>
      <c r="D35" s="107"/>
      <c r="E35" s="310"/>
      <c r="F35" s="311"/>
      <c r="G35" s="310"/>
      <c r="H35" s="312"/>
      <c r="I35" s="441">
        <f t="shared" si="0"/>
        <v>0</v>
      </c>
      <c r="J35" s="308"/>
      <c r="K35" s="443" t="str">
        <f t="shared" si="1"/>
        <v>0</v>
      </c>
      <c r="L35" s="443" t="str">
        <f t="shared" si="2"/>
        <v>0</v>
      </c>
      <c r="M35" s="444">
        <f t="shared" si="3"/>
        <v>0</v>
      </c>
      <c r="N35" s="445">
        <f t="shared" si="4"/>
        <v>0</v>
      </c>
      <c r="O35" s="446">
        <f t="shared" si="5"/>
        <v>0</v>
      </c>
      <c r="P35" s="446">
        <f t="shared" si="6"/>
        <v>0</v>
      </c>
      <c r="Q35" s="446">
        <f t="shared" si="7"/>
        <v>0</v>
      </c>
      <c r="R35" s="269"/>
      <c r="S35" s="270"/>
      <c r="T35" s="271"/>
      <c r="U35" s="260"/>
      <c r="AA35" s="87"/>
    </row>
    <row r="36" spans="2:27" s="137" customFormat="1" ht="15" customHeight="1" x14ac:dyDescent="0.25">
      <c r="B36" s="107"/>
      <c r="C36" s="107"/>
      <c r="D36" s="107"/>
      <c r="E36" s="310"/>
      <c r="F36" s="311"/>
      <c r="G36" s="310"/>
      <c r="H36" s="312"/>
      <c r="I36" s="441">
        <f t="shared" si="0"/>
        <v>0</v>
      </c>
      <c r="J36" s="308"/>
      <c r="K36" s="443" t="str">
        <f t="shared" si="1"/>
        <v>0</v>
      </c>
      <c r="L36" s="443" t="str">
        <f t="shared" si="2"/>
        <v>0</v>
      </c>
      <c r="M36" s="444">
        <f t="shared" si="3"/>
        <v>0</v>
      </c>
      <c r="N36" s="445">
        <f t="shared" si="4"/>
        <v>0</v>
      </c>
      <c r="O36" s="446">
        <f t="shared" si="5"/>
        <v>0</v>
      </c>
      <c r="P36" s="446">
        <f t="shared" si="6"/>
        <v>0</v>
      </c>
      <c r="Q36" s="446">
        <f t="shared" si="7"/>
        <v>0</v>
      </c>
      <c r="R36" s="269"/>
      <c r="S36" s="270"/>
      <c r="T36" s="271"/>
      <c r="U36" s="260"/>
      <c r="AA36" s="87"/>
    </row>
    <row r="37" spans="2:27" s="137" customFormat="1" ht="15" customHeight="1" x14ac:dyDescent="0.25">
      <c r="B37" s="107"/>
      <c r="C37" s="107"/>
      <c r="D37" s="107"/>
      <c r="E37" s="310"/>
      <c r="F37" s="311"/>
      <c r="G37" s="310"/>
      <c r="H37" s="312"/>
      <c r="I37" s="441">
        <f t="shared" si="0"/>
        <v>0</v>
      </c>
      <c r="J37" s="308"/>
      <c r="K37" s="443" t="str">
        <f t="shared" si="1"/>
        <v>0</v>
      </c>
      <c r="L37" s="443" t="str">
        <f t="shared" si="2"/>
        <v>0</v>
      </c>
      <c r="M37" s="444">
        <f t="shared" si="3"/>
        <v>0</v>
      </c>
      <c r="N37" s="445">
        <f t="shared" si="4"/>
        <v>0</v>
      </c>
      <c r="O37" s="446">
        <f t="shared" si="5"/>
        <v>0</v>
      </c>
      <c r="P37" s="446">
        <f t="shared" si="6"/>
        <v>0</v>
      </c>
      <c r="Q37" s="446">
        <f t="shared" si="7"/>
        <v>0</v>
      </c>
      <c r="R37" s="269"/>
      <c r="S37" s="270"/>
      <c r="T37" s="271"/>
      <c r="U37" s="260"/>
      <c r="AA37" s="87"/>
    </row>
    <row r="38" spans="2:27" s="137" customFormat="1" ht="15" customHeight="1" x14ac:dyDescent="0.25">
      <c r="B38" s="107"/>
      <c r="C38" s="107"/>
      <c r="D38" s="107"/>
      <c r="E38" s="310"/>
      <c r="F38" s="311"/>
      <c r="G38" s="310"/>
      <c r="H38" s="312"/>
      <c r="I38" s="441">
        <f t="shared" si="0"/>
        <v>0</v>
      </c>
      <c r="J38" s="308"/>
      <c r="K38" s="443" t="str">
        <f t="shared" si="1"/>
        <v>0</v>
      </c>
      <c r="L38" s="443" t="str">
        <f t="shared" si="2"/>
        <v>0</v>
      </c>
      <c r="M38" s="444">
        <f t="shared" si="3"/>
        <v>0</v>
      </c>
      <c r="N38" s="445">
        <f t="shared" si="4"/>
        <v>0</v>
      </c>
      <c r="O38" s="446">
        <f t="shared" si="5"/>
        <v>0</v>
      </c>
      <c r="P38" s="446">
        <f t="shared" si="6"/>
        <v>0</v>
      </c>
      <c r="Q38" s="446">
        <f t="shared" si="7"/>
        <v>0</v>
      </c>
      <c r="R38" s="269"/>
      <c r="S38" s="270"/>
      <c r="T38" s="271"/>
      <c r="U38" s="260"/>
      <c r="AA38" s="87"/>
    </row>
    <row r="39" spans="2:27" s="137" customFormat="1" ht="15" customHeight="1" x14ac:dyDescent="0.25">
      <c r="B39" s="107"/>
      <c r="C39" s="107"/>
      <c r="D39" s="107"/>
      <c r="E39" s="310"/>
      <c r="F39" s="311"/>
      <c r="G39" s="310"/>
      <c r="H39" s="312"/>
      <c r="I39" s="441">
        <f t="shared" si="0"/>
        <v>0</v>
      </c>
      <c r="J39" s="308"/>
      <c r="K39" s="443" t="str">
        <f t="shared" si="1"/>
        <v>0</v>
      </c>
      <c r="L39" s="443" t="str">
        <f t="shared" si="2"/>
        <v>0</v>
      </c>
      <c r="M39" s="444">
        <f t="shared" si="3"/>
        <v>0</v>
      </c>
      <c r="N39" s="445">
        <f t="shared" si="4"/>
        <v>0</v>
      </c>
      <c r="O39" s="446">
        <f t="shared" si="5"/>
        <v>0</v>
      </c>
      <c r="P39" s="446">
        <f t="shared" si="6"/>
        <v>0</v>
      </c>
      <c r="Q39" s="446">
        <f t="shared" si="7"/>
        <v>0</v>
      </c>
      <c r="R39" s="269"/>
      <c r="S39" s="270"/>
      <c r="T39" s="271"/>
      <c r="U39" s="260"/>
      <c r="AA39" s="87"/>
    </row>
    <row r="40" spans="2:27" s="137" customFormat="1" ht="15" customHeight="1" x14ac:dyDescent="0.25">
      <c r="B40" s="107"/>
      <c r="C40" s="107"/>
      <c r="D40" s="107"/>
      <c r="E40" s="310"/>
      <c r="F40" s="311"/>
      <c r="G40" s="310"/>
      <c r="H40" s="312"/>
      <c r="I40" s="441">
        <f t="shared" si="0"/>
        <v>0</v>
      </c>
      <c r="J40" s="308"/>
      <c r="K40" s="443" t="str">
        <f t="shared" si="1"/>
        <v>0</v>
      </c>
      <c r="L40" s="443" t="str">
        <f t="shared" si="2"/>
        <v>0</v>
      </c>
      <c r="M40" s="444">
        <f t="shared" si="3"/>
        <v>0</v>
      </c>
      <c r="N40" s="445">
        <f t="shared" si="4"/>
        <v>0</v>
      </c>
      <c r="O40" s="446">
        <f t="shared" si="5"/>
        <v>0</v>
      </c>
      <c r="P40" s="446">
        <f t="shared" si="6"/>
        <v>0</v>
      </c>
      <c r="Q40" s="446">
        <f t="shared" si="7"/>
        <v>0</v>
      </c>
      <c r="R40" s="269"/>
      <c r="S40" s="270"/>
      <c r="T40" s="271"/>
      <c r="U40" s="260"/>
      <c r="AA40" s="87"/>
    </row>
    <row r="41" spans="2:27" s="137" customFormat="1" ht="15" customHeight="1" x14ac:dyDescent="0.25">
      <c r="B41" s="107"/>
      <c r="C41" s="107"/>
      <c r="D41" s="107"/>
      <c r="E41" s="310"/>
      <c r="F41" s="311"/>
      <c r="G41" s="310"/>
      <c r="H41" s="312"/>
      <c r="I41" s="441">
        <f t="shared" si="0"/>
        <v>0</v>
      </c>
      <c r="J41" s="308"/>
      <c r="K41" s="443" t="str">
        <f t="shared" si="1"/>
        <v>0</v>
      </c>
      <c r="L41" s="443" t="str">
        <f t="shared" si="2"/>
        <v>0</v>
      </c>
      <c r="M41" s="444">
        <f t="shared" si="3"/>
        <v>0</v>
      </c>
      <c r="N41" s="445">
        <f t="shared" si="4"/>
        <v>0</v>
      </c>
      <c r="O41" s="446">
        <f t="shared" si="5"/>
        <v>0</v>
      </c>
      <c r="P41" s="446">
        <f t="shared" si="6"/>
        <v>0</v>
      </c>
      <c r="Q41" s="446">
        <f t="shared" si="7"/>
        <v>0</v>
      </c>
      <c r="R41" s="269"/>
      <c r="S41" s="270"/>
      <c r="T41" s="271"/>
      <c r="U41" s="260"/>
      <c r="AA41" s="87"/>
    </row>
    <row r="42" spans="2:27" s="137" customFormat="1" ht="15" customHeight="1" x14ac:dyDescent="0.25">
      <c r="B42" s="107"/>
      <c r="C42" s="107"/>
      <c r="D42" s="107"/>
      <c r="E42" s="310"/>
      <c r="F42" s="311"/>
      <c r="G42" s="310"/>
      <c r="H42" s="312"/>
      <c r="I42" s="441">
        <f t="shared" si="0"/>
        <v>0</v>
      </c>
      <c r="J42" s="308"/>
      <c r="K42" s="443" t="str">
        <f t="shared" si="1"/>
        <v>0</v>
      </c>
      <c r="L42" s="443" t="str">
        <f t="shared" si="2"/>
        <v>0</v>
      </c>
      <c r="M42" s="444">
        <f t="shared" si="3"/>
        <v>0</v>
      </c>
      <c r="N42" s="445">
        <f t="shared" si="4"/>
        <v>0</v>
      </c>
      <c r="O42" s="446">
        <f t="shared" si="5"/>
        <v>0</v>
      </c>
      <c r="P42" s="446">
        <f t="shared" si="6"/>
        <v>0</v>
      </c>
      <c r="Q42" s="446">
        <f t="shared" si="7"/>
        <v>0</v>
      </c>
      <c r="R42" s="269"/>
      <c r="S42" s="270"/>
      <c r="T42" s="271"/>
      <c r="U42" s="260"/>
      <c r="AA42" s="87"/>
    </row>
    <row r="43" spans="2:27" s="137" customFormat="1" ht="15" customHeight="1" x14ac:dyDescent="0.25">
      <c r="B43" s="107"/>
      <c r="C43" s="107"/>
      <c r="D43" s="107"/>
      <c r="E43" s="310"/>
      <c r="F43" s="311"/>
      <c r="G43" s="310"/>
      <c r="H43" s="312"/>
      <c r="I43" s="441">
        <f t="shared" si="0"/>
        <v>0</v>
      </c>
      <c r="J43" s="308"/>
      <c r="K43" s="443" t="str">
        <f t="shared" si="1"/>
        <v>0</v>
      </c>
      <c r="L43" s="443" t="str">
        <f t="shared" si="2"/>
        <v>0</v>
      </c>
      <c r="M43" s="444">
        <f t="shared" si="3"/>
        <v>0</v>
      </c>
      <c r="N43" s="445">
        <f t="shared" si="4"/>
        <v>0</v>
      </c>
      <c r="O43" s="446">
        <f t="shared" si="5"/>
        <v>0</v>
      </c>
      <c r="P43" s="446">
        <f t="shared" si="6"/>
        <v>0</v>
      </c>
      <c r="Q43" s="446">
        <f t="shared" si="7"/>
        <v>0</v>
      </c>
      <c r="R43" s="269"/>
      <c r="S43" s="270"/>
      <c r="T43" s="271"/>
      <c r="U43" s="260"/>
      <c r="AA43" s="87"/>
    </row>
    <row r="44" spans="2:27" s="137" customFormat="1" ht="15" customHeight="1" x14ac:dyDescent="0.25">
      <c r="B44" s="107"/>
      <c r="C44" s="107"/>
      <c r="D44" s="107"/>
      <c r="E44" s="310"/>
      <c r="F44" s="311"/>
      <c r="G44" s="310"/>
      <c r="H44" s="312"/>
      <c r="I44" s="441">
        <f t="shared" si="0"/>
        <v>0</v>
      </c>
      <c r="J44" s="308"/>
      <c r="K44" s="443" t="str">
        <f t="shared" si="1"/>
        <v>0</v>
      </c>
      <c r="L44" s="443" t="str">
        <f t="shared" si="2"/>
        <v>0</v>
      </c>
      <c r="M44" s="444">
        <f t="shared" si="3"/>
        <v>0</v>
      </c>
      <c r="N44" s="445">
        <f t="shared" si="4"/>
        <v>0</v>
      </c>
      <c r="O44" s="446">
        <f t="shared" si="5"/>
        <v>0</v>
      </c>
      <c r="P44" s="446">
        <f t="shared" si="6"/>
        <v>0</v>
      </c>
      <c r="Q44" s="446">
        <f t="shared" si="7"/>
        <v>0</v>
      </c>
      <c r="R44" s="269"/>
      <c r="S44" s="270"/>
      <c r="T44" s="271"/>
      <c r="U44" s="260"/>
      <c r="AA44" s="87"/>
    </row>
    <row r="45" spans="2:27" s="137" customFormat="1" ht="15" customHeight="1" x14ac:dyDescent="0.25">
      <c r="B45" s="107"/>
      <c r="C45" s="107"/>
      <c r="D45" s="107"/>
      <c r="E45" s="310"/>
      <c r="F45" s="311"/>
      <c r="G45" s="310"/>
      <c r="H45" s="312"/>
      <c r="I45" s="441">
        <f t="shared" si="0"/>
        <v>0</v>
      </c>
      <c r="J45" s="308"/>
      <c r="K45" s="443" t="str">
        <f t="shared" si="1"/>
        <v>0</v>
      </c>
      <c r="L45" s="443" t="str">
        <f t="shared" si="2"/>
        <v>0</v>
      </c>
      <c r="M45" s="444">
        <f t="shared" si="3"/>
        <v>0</v>
      </c>
      <c r="N45" s="445">
        <f t="shared" si="4"/>
        <v>0</v>
      </c>
      <c r="O45" s="446">
        <f t="shared" si="5"/>
        <v>0</v>
      </c>
      <c r="P45" s="446">
        <f t="shared" si="6"/>
        <v>0</v>
      </c>
      <c r="Q45" s="446">
        <f t="shared" si="7"/>
        <v>0</v>
      </c>
      <c r="R45" s="269"/>
      <c r="S45" s="270"/>
      <c r="T45" s="271"/>
      <c r="U45" s="260"/>
      <c r="AA45" s="87"/>
    </row>
    <row r="46" spans="2:27" s="137" customFormat="1" ht="15" customHeight="1" x14ac:dyDescent="0.25">
      <c r="B46" s="107"/>
      <c r="C46" s="107"/>
      <c r="D46" s="107"/>
      <c r="E46" s="310"/>
      <c r="F46" s="311"/>
      <c r="G46" s="310"/>
      <c r="H46" s="312"/>
      <c r="I46" s="441">
        <f t="shared" si="0"/>
        <v>0</v>
      </c>
      <c r="J46" s="308"/>
      <c r="K46" s="443" t="str">
        <f t="shared" si="1"/>
        <v>0</v>
      </c>
      <c r="L46" s="443" t="str">
        <f t="shared" si="2"/>
        <v>0</v>
      </c>
      <c r="M46" s="444">
        <f t="shared" si="3"/>
        <v>0</v>
      </c>
      <c r="N46" s="445">
        <f t="shared" si="4"/>
        <v>0</v>
      </c>
      <c r="O46" s="446">
        <f t="shared" si="5"/>
        <v>0</v>
      </c>
      <c r="P46" s="446">
        <f t="shared" si="6"/>
        <v>0</v>
      </c>
      <c r="Q46" s="446">
        <f t="shared" si="7"/>
        <v>0</v>
      </c>
      <c r="R46" s="269"/>
      <c r="S46" s="270"/>
      <c r="T46" s="271"/>
      <c r="U46" s="260"/>
      <c r="AA46" s="87"/>
    </row>
    <row r="47" spans="2:27" s="137" customFormat="1" ht="15" customHeight="1" x14ac:dyDescent="0.25">
      <c r="B47" s="107"/>
      <c r="C47" s="107"/>
      <c r="D47" s="107"/>
      <c r="E47" s="310"/>
      <c r="F47" s="311"/>
      <c r="G47" s="310"/>
      <c r="H47" s="312"/>
      <c r="I47" s="441">
        <f t="shared" si="0"/>
        <v>0</v>
      </c>
      <c r="J47" s="308"/>
      <c r="K47" s="443" t="str">
        <f t="shared" si="1"/>
        <v>0</v>
      </c>
      <c r="L47" s="443" t="str">
        <f t="shared" si="2"/>
        <v>0</v>
      </c>
      <c r="M47" s="444">
        <f t="shared" si="3"/>
        <v>0</v>
      </c>
      <c r="N47" s="445">
        <f t="shared" si="4"/>
        <v>0</v>
      </c>
      <c r="O47" s="446">
        <f t="shared" si="5"/>
        <v>0</v>
      </c>
      <c r="P47" s="446">
        <f t="shared" si="6"/>
        <v>0</v>
      </c>
      <c r="Q47" s="446">
        <f t="shared" si="7"/>
        <v>0</v>
      </c>
      <c r="R47" s="269"/>
      <c r="S47" s="270"/>
      <c r="T47" s="271"/>
      <c r="U47" s="260"/>
      <c r="AA47" s="87"/>
    </row>
    <row r="48" spans="2:27" s="137" customFormat="1" ht="15" customHeight="1" x14ac:dyDescent="0.25">
      <c r="B48" s="107"/>
      <c r="C48" s="107"/>
      <c r="D48" s="107"/>
      <c r="E48" s="310"/>
      <c r="F48" s="311"/>
      <c r="G48" s="310"/>
      <c r="H48" s="312"/>
      <c r="I48" s="441">
        <f t="shared" si="0"/>
        <v>0</v>
      </c>
      <c r="J48" s="308"/>
      <c r="K48" s="443" t="str">
        <f t="shared" si="1"/>
        <v>0</v>
      </c>
      <c r="L48" s="443" t="str">
        <f t="shared" si="2"/>
        <v>0</v>
      </c>
      <c r="M48" s="444">
        <f t="shared" si="3"/>
        <v>0</v>
      </c>
      <c r="N48" s="445">
        <f t="shared" si="4"/>
        <v>0</v>
      </c>
      <c r="O48" s="446">
        <f t="shared" si="5"/>
        <v>0</v>
      </c>
      <c r="P48" s="446">
        <f t="shared" si="6"/>
        <v>0</v>
      </c>
      <c r="Q48" s="446">
        <f t="shared" si="7"/>
        <v>0</v>
      </c>
      <c r="R48" s="269"/>
      <c r="S48" s="270"/>
      <c r="T48" s="271"/>
      <c r="U48" s="260"/>
      <c r="AA48" s="87"/>
    </row>
    <row r="49" spans="2:27" s="137" customFormat="1" ht="15" customHeight="1" x14ac:dyDescent="0.25">
      <c r="B49" s="107"/>
      <c r="C49" s="107"/>
      <c r="D49" s="107"/>
      <c r="E49" s="310"/>
      <c r="F49" s="311"/>
      <c r="G49" s="310"/>
      <c r="H49" s="312"/>
      <c r="I49" s="441">
        <f t="shared" si="0"/>
        <v>0</v>
      </c>
      <c r="J49" s="308"/>
      <c r="K49" s="443" t="str">
        <f t="shared" si="1"/>
        <v>0</v>
      </c>
      <c r="L49" s="443" t="str">
        <f t="shared" si="2"/>
        <v>0</v>
      </c>
      <c r="M49" s="444">
        <f t="shared" si="3"/>
        <v>0</v>
      </c>
      <c r="N49" s="445">
        <f t="shared" si="4"/>
        <v>0</v>
      </c>
      <c r="O49" s="446">
        <f t="shared" si="5"/>
        <v>0</v>
      </c>
      <c r="P49" s="446">
        <f t="shared" si="6"/>
        <v>0</v>
      </c>
      <c r="Q49" s="446">
        <f t="shared" si="7"/>
        <v>0</v>
      </c>
      <c r="R49" s="269"/>
      <c r="S49" s="270"/>
      <c r="T49" s="271"/>
      <c r="U49" s="260"/>
      <c r="AA49" s="87"/>
    </row>
    <row r="50" spans="2:27" s="137" customFormat="1" ht="15" customHeight="1" x14ac:dyDescent="0.25">
      <c r="B50" s="107"/>
      <c r="C50" s="107"/>
      <c r="D50" s="107"/>
      <c r="E50" s="310"/>
      <c r="F50" s="311"/>
      <c r="G50" s="310"/>
      <c r="H50" s="312"/>
      <c r="I50" s="441">
        <f t="shared" si="0"/>
        <v>0</v>
      </c>
      <c r="J50" s="308"/>
      <c r="K50" s="443" t="str">
        <f t="shared" si="1"/>
        <v>0</v>
      </c>
      <c r="L50" s="443" t="str">
        <f t="shared" si="2"/>
        <v>0</v>
      </c>
      <c r="M50" s="444">
        <f t="shared" si="3"/>
        <v>0</v>
      </c>
      <c r="N50" s="445">
        <f t="shared" si="4"/>
        <v>0</v>
      </c>
      <c r="O50" s="446">
        <f t="shared" si="5"/>
        <v>0</v>
      </c>
      <c r="P50" s="446">
        <f t="shared" si="6"/>
        <v>0</v>
      </c>
      <c r="Q50" s="446">
        <f t="shared" si="7"/>
        <v>0</v>
      </c>
      <c r="R50" s="269"/>
      <c r="S50" s="270"/>
      <c r="T50" s="271"/>
      <c r="U50" s="260"/>
      <c r="AA50" s="87"/>
    </row>
    <row r="51" spans="2:27" s="137" customFormat="1" ht="15" customHeight="1" x14ac:dyDescent="0.25">
      <c r="B51" s="107"/>
      <c r="C51" s="107"/>
      <c r="D51" s="107"/>
      <c r="E51" s="310"/>
      <c r="F51" s="311"/>
      <c r="G51" s="310"/>
      <c r="H51" s="312"/>
      <c r="I51" s="441">
        <f t="shared" si="0"/>
        <v>0</v>
      </c>
      <c r="J51" s="308"/>
      <c r="K51" s="443" t="str">
        <f t="shared" si="1"/>
        <v>0</v>
      </c>
      <c r="L51" s="443" t="str">
        <f t="shared" si="2"/>
        <v>0</v>
      </c>
      <c r="M51" s="444">
        <f t="shared" si="3"/>
        <v>0</v>
      </c>
      <c r="N51" s="445">
        <f t="shared" si="4"/>
        <v>0</v>
      </c>
      <c r="O51" s="446">
        <f t="shared" si="5"/>
        <v>0</v>
      </c>
      <c r="P51" s="446">
        <f t="shared" si="6"/>
        <v>0</v>
      </c>
      <c r="Q51" s="446">
        <f t="shared" si="7"/>
        <v>0</v>
      </c>
      <c r="R51" s="269"/>
      <c r="S51" s="270"/>
      <c r="T51" s="271"/>
      <c r="U51" s="260"/>
      <c r="AA51" s="87"/>
    </row>
    <row r="52" spans="2:27" s="137" customFormat="1" ht="15" customHeight="1" x14ac:dyDescent="0.25">
      <c r="B52" s="107"/>
      <c r="C52" s="107"/>
      <c r="D52" s="107"/>
      <c r="E52" s="310"/>
      <c r="F52" s="311"/>
      <c r="G52" s="310"/>
      <c r="H52" s="312"/>
      <c r="I52" s="441">
        <f t="shared" si="0"/>
        <v>0</v>
      </c>
      <c r="J52" s="308"/>
      <c r="K52" s="443" t="str">
        <f t="shared" si="1"/>
        <v>0</v>
      </c>
      <c r="L52" s="443" t="str">
        <f t="shared" si="2"/>
        <v>0</v>
      </c>
      <c r="M52" s="444">
        <f t="shared" si="3"/>
        <v>0</v>
      </c>
      <c r="N52" s="445">
        <f t="shared" si="4"/>
        <v>0</v>
      </c>
      <c r="O52" s="446">
        <f t="shared" si="5"/>
        <v>0</v>
      </c>
      <c r="P52" s="446">
        <f t="shared" ref="P52:P69" si="8">IF(AND(N52&gt;=6.9,N52&lt;24),$C$10,0)</f>
        <v>0</v>
      </c>
      <c r="Q52" s="446">
        <f t="shared" ref="Q52:Q69" si="9">O52+P52</f>
        <v>0</v>
      </c>
      <c r="R52" s="269"/>
      <c r="S52" s="270"/>
      <c r="T52" s="271"/>
      <c r="U52" s="260"/>
      <c r="AA52" s="87"/>
    </row>
    <row r="53" spans="2:27" s="137" customFormat="1" ht="15" customHeight="1" x14ac:dyDescent="0.25">
      <c r="B53" s="107"/>
      <c r="C53" s="107"/>
      <c r="D53" s="107"/>
      <c r="E53" s="310"/>
      <c r="F53" s="311"/>
      <c r="G53" s="310"/>
      <c r="H53" s="312"/>
      <c r="I53" s="441">
        <f t="shared" si="0"/>
        <v>0</v>
      </c>
      <c r="J53" s="308"/>
      <c r="K53" s="443" t="str">
        <f t="shared" si="1"/>
        <v>0</v>
      </c>
      <c r="L53" s="443" t="str">
        <f t="shared" si="2"/>
        <v>0</v>
      </c>
      <c r="M53" s="444">
        <f t="shared" si="3"/>
        <v>0</v>
      </c>
      <c r="N53" s="445">
        <f t="shared" si="4"/>
        <v>0</v>
      </c>
      <c r="O53" s="446">
        <f t="shared" si="5"/>
        <v>0</v>
      </c>
      <c r="P53" s="446">
        <f t="shared" si="8"/>
        <v>0</v>
      </c>
      <c r="Q53" s="446">
        <f t="shared" si="9"/>
        <v>0</v>
      </c>
      <c r="R53" s="269"/>
      <c r="S53" s="270"/>
      <c r="T53" s="271"/>
      <c r="U53" s="260"/>
      <c r="AA53" s="87"/>
    </row>
    <row r="54" spans="2:27" s="137" customFormat="1" ht="15" customHeight="1" x14ac:dyDescent="0.25">
      <c r="B54" s="107"/>
      <c r="C54" s="107"/>
      <c r="D54" s="107"/>
      <c r="E54" s="310"/>
      <c r="F54" s="311"/>
      <c r="G54" s="310"/>
      <c r="H54" s="312"/>
      <c r="I54" s="441">
        <f t="shared" si="0"/>
        <v>0</v>
      </c>
      <c r="J54" s="308"/>
      <c r="K54" s="443" t="str">
        <f t="shared" si="1"/>
        <v>0</v>
      </c>
      <c r="L54" s="443" t="str">
        <f t="shared" si="2"/>
        <v>0</v>
      </c>
      <c r="M54" s="444">
        <f t="shared" si="3"/>
        <v>0</v>
      </c>
      <c r="N54" s="445">
        <f t="shared" si="4"/>
        <v>0</v>
      </c>
      <c r="O54" s="446">
        <f t="shared" si="5"/>
        <v>0</v>
      </c>
      <c r="P54" s="446">
        <f t="shared" si="8"/>
        <v>0</v>
      </c>
      <c r="Q54" s="446">
        <f t="shared" si="9"/>
        <v>0</v>
      </c>
      <c r="R54" s="269"/>
      <c r="S54" s="270"/>
      <c r="T54" s="271"/>
      <c r="U54" s="260"/>
      <c r="AA54" s="87"/>
    </row>
    <row r="55" spans="2:27" s="137" customFormat="1" ht="15" customHeight="1" x14ac:dyDescent="0.25">
      <c r="B55" s="107"/>
      <c r="C55" s="107"/>
      <c r="D55" s="107"/>
      <c r="E55" s="310"/>
      <c r="F55" s="311"/>
      <c r="G55" s="310"/>
      <c r="H55" s="312"/>
      <c r="I55" s="441">
        <f t="shared" si="0"/>
        <v>0</v>
      </c>
      <c r="J55" s="308"/>
      <c r="K55" s="443" t="str">
        <f t="shared" si="1"/>
        <v>0</v>
      </c>
      <c r="L55" s="443" t="str">
        <f t="shared" si="2"/>
        <v>0</v>
      </c>
      <c r="M55" s="444">
        <f t="shared" si="3"/>
        <v>0</v>
      </c>
      <c r="N55" s="445">
        <f t="shared" si="4"/>
        <v>0</v>
      </c>
      <c r="O55" s="446">
        <f t="shared" si="5"/>
        <v>0</v>
      </c>
      <c r="P55" s="446">
        <f t="shared" si="8"/>
        <v>0</v>
      </c>
      <c r="Q55" s="446">
        <f t="shared" si="9"/>
        <v>0</v>
      </c>
      <c r="R55" s="269"/>
      <c r="S55" s="270"/>
      <c r="T55" s="271"/>
      <c r="U55" s="260"/>
      <c r="AA55" s="87"/>
    </row>
    <row r="56" spans="2:27" s="137" customFormat="1" ht="15" customHeight="1" x14ac:dyDescent="0.25">
      <c r="B56" s="107"/>
      <c r="C56" s="107"/>
      <c r="D56" s="107"/>
      <c r="E56" s="310"/>
      <c r="F56" s="311"/>
      <c r="G56" s="310"/>
      <c r="H56" s="312"/>
      <c r="I56" s="441">
        <f t="shared" si="0"/>
        <v>0</v>
      </c>
      <c r="J56" s="308"/>
      <c r="K56" s="443" t="str">
        <f t="shared" si="1"/>
        <v>0</v>
      </c>
      <c r="L56" s="443" t="str">
        <f t="shared" si="2"/>
        <v>0</v>
      </c>
      <c r="M56" s="444">
        <f t="shared" si="3"/>
        <v>0</v>
      </c>
      <c r="N56" s="445">
        <f t="shared" si="4"/>
        <v>0</v>
      </c>
      <c r="O56" s="446">
        <f t="shared" si="5"/>
        <v>0</v>
      </c>
      <c r="P56" s="446">
        <f t="shared" si="8"/>
        <v>0</v>
      </c>
      <c r="Q56" s="446">
        <f t="shared" si="9"/>
        <v>0</v>
      </c>
      <c r="R56" s="269"/>
      <c r="S56" s="270"/>
      <c r="T56" s="271"/>
      <c r="U56" s="260"/>
      <c r="AA56" s="87"/>
    </row>
    <row r="57" spans="2:27" s="137" customFormat="1" ht="15" customHeight="1" x14ac:dyDescent="0.25">
      <c r="B57" s="107"/>
      <c r="C57" s="107"/>
      <c r="D57" s="107"/>
      <c r="E57" s="310"/>
      <c r="F57" s="311"/>
      <c r="G57" s="310"/>
      <c r="H57" s="312"/>
      <c r="I57" s="441">
        <f t="shared" si="0"/>
        <v>0</v>
      </c>
      <c r="J57" s="308"/>
      <c r="K57" s="443" t="str">
        <f t="shared" si="1"/>
        <v>0</v>
      </c>
      <c r="L57" s="443" t="str">
        <f t="shared" si="2"/>
        <v>0</v>
      </c>
      <c r="M57" s="444">
        <f t="shared" si="3"/>
        <v>0</v>
      </c>
      <c r="N57" s="445">
        <f t="shared" si="4"/>
        <v>0</v>
      </c>
      <c r="O57" s="446">
        <f t="shared" si="5"/>
        <v>0</v>
      </c>
      <c r="P57" s="446">
        <f t="shared" si="8"/>
        <v>0</v>
      </c>
      <c r="Q57" s="446">
        <f t="shared" si="9"/>
        <v>0</v>
      </c>
      <c r="R57" s="269"/>
      <c r="S57" s="270"/>
      <c r="T57" s="271"/>
      <c r="U57" s="260"/>
      <c r="AA57" s="87"/>
    </row>
    <row r="58" spans="2:27" s="137" customFormat="1" x14ac:dyDescent="0.25">
      <c r="B58" s="107"/>
      <c r="C58" s="107"/>
      <c r="D58" s="107"/>
      <c r="E58" s="310"/>
      <c r="F58" s="311"/>
      <c r="G58" s="310"/>
      <c r="H58" s="312"/>
      <c r="I58" s="441">
        <f t="shared" si="0"/>
        <v>0</v>
      </c>
      <c r="J58" s="308"/>
      <c r="K58" s="443" t="str">
        <f t="shared" si="1"/>
        <v>0</v>
      </c>
      <c r="L58" s="443" t="str">
        <f t="shared" si="2"/>
        <v>0</v>
      </c>
      <c r="M58" s="444">
        <f t="shared" si="3"/>
        <v>0</v>
      </c>
      <c r="N58" s="445">
        <f t="shared" si="4"/>
        <v>0</v>
      </c>
      <c r="O58" s="446">
        <f t="shared" si="5"/>
        <v>0</v>
      </c>
      <c r="P58" s="446">
        <f t="shared" si="8"/>
        <v>0</v>
      </c>
      <c r="Q58" s="446">
        <f t="shared" si="9"/>
        <v>0</v>
      </c>
      <c r="R58" s="269"/>
      <c r="S58" s="270"/>
      <c r="T58" s="271"/>
      <c r="U58" s="260"/>
      <c r="AA58" s="87" t="s">
        <v>104</v>
      </c>
    </row>
    <row r="59" spans="2:27" s="137" customFormat="1" ht="15" customHeight="1" x14ac:dyDescent="0.25">
      <c r="B59" s="107"/>
      <c r="C59" s="107"/>
      <c r="D59" s="107"/>
      <c r="E59" s="310"/>
      <c r="F59" s="311"/>
      <c r="G59" s="310"/>
      <c r="H59" s="312"/>
      <c r="I59" s="441">
        <f t="shared" si="0"/>
        <v>0</v>
      </c>
      <c r="J59" s="308"/>
      <c r="K59" s="443" t="str">
        <f t="shared" si="1"/>
        <v>0</v>
      </c>
      <c r="L59" s="443" t="str">
        <f t="shared" si="2"/>
        <v>0</v>
      </c>
      <c r="M59" s="444">
        <f t="shared" si="3"/>
        <v>0</v>
      </c>
      <c r="N59" s="445">
        <f t="shared" si="4"/>
        <v>0</v>
      </c>
      <c r="O59" s="446">
        <f t="shared" si="5"/>
        <v>0</v>
      </c>
      <c r="P59" s="446">
        <f t="shared" si="8"/>
        <v>0</v>
      </c>
      <c r="Q59" s="446">
        <f t="shared" si="9"/>
        <v>0</v>
      </c>
      <c r="R59" s="269"/>
      <c r="S59" s="270"/>
      <c r="T59" s="271"/>
      <c r="U59" s="260"/>
      <c r="AA59" s="87"/>
    </row>
    <row r="60" spans="2:27" s="137" customFormat="1" x14ac:dyDescent="0.25">
      <c r="B60" s="107"/>
      <c r="C60" s="107"/>
      <c r="D60" s="107"/>
      <c r="E60" s="310"/>
      <c r="F60" s="311"/>
      <c r="G60" s="310"/>
      <c r="H60" s="312"/>
      <c r="I60" s="441">
        <f t="shared" si="0"/>
        <v>0</v>
      </c>
      <c r="J60" s="308"/>
      <c r="K60" s="443" t="str">
        <f t="shared" si="1"/>
        <v>0</v>
      </c>
      <c r="L60" s="443" t="str">
        <f t="shared" si="2"/>
        <v>0</v>
      </c>
      <c r="M60" s="444">
        <f t="shared" si="3"/>
        <v>0</v>
      </c>
      <c r="N60" s="445">
        <f t="shared" si="4"/>
        <v>0</v>
      </c>
      <c r="O60" s="446">
        <f t="shared" si="5"/>
        <v>0</v>
      </c>
      <c r="P60" s="446">
        <f t="shared" si="8"/>
        <v>0</v>
      </c>
      <c r="Q60" s="446">
        <f t="shared" si="9"/>
        <v>0</v>
      </c>
      <c r="R60" s="269"/>
      <c r="S60" s="270"/>
      <c r="T60" s="271"/>
      <c r="U60" s="260"/>
      <c r="AA60" s="87" t="s">
        <v>104</v>
      </c>
    </row>
    <row r="61" spans="2:27" s="137" customFormat="1" x14ac:dyDescent="0.25">
      <c r="B61" s="107"/>
      <c r="C61" s="107"/>
      <c r="D61" s="107"/>
      <c r="E61" s="310"/>
      <c r="F61" s="311"/>
      <c r="G61" s="310"/>
      <c r="H61" s="312"/>
      <c r="I61" s="441">
        <f t="shared" si="0"/>
        <v>0</v>
      </c>
      <c r="J61" s="308"/>
      <c r="K61" s="443" t="str">
        <f t="shared" si="1"/>
        <v>0</v>
      </c>
      <c r="L61" s="443" t="str">
        <f t="shared" si="2"/>
        <v>0</v>
      </c>
      <c r="M61" s="444">
        <f t="shared" si="3"/>
        <v>0</v>
      </c>
      <c r="N61" s="445">
        <f t="shared" si="4"/>
        <v>0</v>
      </c>
      <c r="O61" s="446">
        <f t="shared" si="5"/>
        <v>0</v>
      </c>
      <c r="P61" s="446">
        <f t="shared" si="8"/>
        <v>0</v>
      </c>
      <c r="Q61" s="446">
        <f t="shared" si="9"/>
        <v>0</v>
      </c>
      <c r="R61" s="269"/>
      <c r="S61" s="270"/>
      <c r="T61" s="271"/>
      <c r="U61" s="260"/>
      <c r="AA61" s="87"/>
    </row>
    <row r="62" spans="2:27" s="137" customFormat="1" x14ac:dyDescent="0.25">
      <c r="B62" s="107"/>
      <c r="C62" s="107"/>
      <c r="D62" s="107"/>
      <c r="E62" s="310"/>
      <c r="F62" s="311"/>
      <c r="G62" s="310"/>
      <c r="H62" s="312"/>
      <c r="I62" s="441">
        <f t="shared" si="0"/>
        <v>0</v>
      </c>
      <c r="J62" s="308"/>
      <c r="K62" s="443" t="str">
        <f t="shared" si="1"/>
        <v>0</v>
      </c>
      <c r="L62" s="443" t="str">
        <f t="shared" si="2"/>
        <v>0</v>
      </c>
      <c r="M62" s="444">
        <f t="shared" si="3"/>
        <v>0</v>
      </c>
      <c r="N62" s="445">
        <f t="shared" si="4"/>
        <v>0</v>
      </c>
      <c r="O62" s="446">
        <f t="shared" si="5"/>
        <v>0</v>
      </c>
      <c r="P62" s="446">
        <f t="shared" si="8"/>
        <v>0</v>
      </c>
      <c r="Q62" s="446">
        <f t="shared" si="9"/>
        <v>0</v>
      </c>
      <c r="R62" s="269"/>
      <c r="S62" s="270"/>
      <c r="T62" s="271"/>
      <c r="U62" s="260"/>
      <c r="AA62" s="87"/>
    </row>
    <row r="63" spans="2:27" s="137" customFormat="1" x14ac:dyDescent="0.25">
      <c r="B63" s="107"/>
      <c r="C63" s="107"/>
      <c r="D63" s="107"/>
      <c r="E63" s="310"/>
      <c r="F63" s="311"/>
      <c r="G63" s="310"/>
      <c r="H63" s="312"/>
      <c r="I63" s="441">
        <f t="shared" si="0"/>
        <v>0</v>
      </c>
      <c r="J63" s="308"/>
      <c r="K63" s="443" t="str">
        <f t="shared" si="1"/>
        <v>0</v>
      </c>
      <c r="L63" s="443" t="str">
        <f t="shared" si="2"/>
        <v>0</v>
      </c>
      <c r="M63" s="444">
        <f t="shared" si="3"/>
        <v>0</v>
      </c>
      <c r="N63" s="445">
        <f t="shared" si="4"/>
        <v>0</v>
      </c>
      <c r="O63" s="446">
        <f t="shared" si="5"/>
        <v>0</v>
      </c>
      <c r="P63" s="446">
        <f t="shared" si="8"/>
        <v>0</v>
      </c>
      <c r="Q63" s="446">
        <f t="shared" si="9"/>
        <v>0</v>
      </c>
      <c r="R63" s="269"/>
      <c r="S63" s="270"/>
      <c r="T63" s="271"/>
      <c r="U63" s="260"/>
      <c r="AA63" s="87"/>
    </row>
    <row r="64" spans="2:27" s="137" customFormat="1" ht="15" customHeight="1" x14ac:dyDescent="0.25">
      <c r="B64" s="107"/>
      <c r="C64" s="107"/>
      <c r="D64" s="107"/>
      <c r="E64" s="310"/>
      <c r="F64" s="311"/>
      <c r="G64" s="310"/>
      <c r="H64" s="312"/>
      <c r="I64" s="441">
        <f t="shared" si="0"/>
        <v>0</v>
      </c>
      <c r="J64" s="308"/>
      <c r="K64" s="443" t="str">
        <f t="shared" si="1"/>
        <v>0</v>
      </c>
      <c r="L64" s="443" t="str">
        <f t="shared" si="2"/>
        <v>0</v>
      </c>
      <c r="M64" s="444">
        <f t="shared" si="3"/>
        <v>0</v>
      </c>
      <c r="N64" s="445">
        <f t="shared" si="4"/>
        <v>0</v>
      </c>
      <c r="O64" s="446">
        <f t="shared" si="5"/>
        <v>0</v>
      </c>
      <c r="P64" s="446">
        <f t="shared" si="8"/>
        <v>0</v>
      </c>
      <c r="Q64" s="446">
        <f t="shared" si="9"/>
        <v>0</v>
      </c>
      <c r="R64" s="269"/>
      <c r="S64" s="270"/>
      <c r="T64" s="271"/>
      <c r="U64" s="260"/>
      <c r="AA64" s="87"/>
    </row>
    <row r="65" spans="2:27" s="137" customFormat="1" x14ac:dyDescent="0.25">
      <c r="B65" s="107"/>
      <c r="C65" s="107"/>
      <c r="D65" s="107"/>
      <c r="E65" s="310"/>
      <c r="F65" s="311"/>
      <c r="G65" s="310"/>
      <c r="H65" s="312"/>
      <c r="I65" s="441">
        <f t="shared" si="0"/>
        <v>0</v>
      </c>
      <c r="J65" s="308"/>
      <c r="K65" s="443" t="str">
        <f t="shared" si="1"/>
        <v>0</v>
      </c>
      <c r="L65" s="443" t="str">
        <f t="shared" si="2"/>
        <v>0</v>
      </c>
      <c r="M65" s="444">
        <f t="shared" si="3"/>
        <v>0</v>
      </c>
      <c r="N65" s="445">
        <f t="shared" si="4"/>
        <v>0</v>
      </c>
      <c r="O65" s="446">
        <f t="shared" si="5"/>
        <v>0</v>
      </c>
      <c r="P65" s="446">
        <f t="shared" si="8"/>
        <v>0</v>
      </c>
      <c r="Q65" s="446">
        <f t="shared" si="9"/>
        <v>0</v>
      </c>
      <c r="R65" s="269"/>
      <c r="S65" s="270"/>
      <c r="T65" s="271"/>
      <c r="U65" s="260"/>
      <c r="AA65" s="87" t="s">
        <v>104</v>
      </c>
    </row>
    <row r="66" spans="2:27" s="137" customFormat="1" ht="15" customHeight="1" x14ac:dyDescent="0.25">
      <c r="B66" s="107"/>
      <c r="C66" s="107"/>
      <c r="D66" s="107"/>
      <c r="E66" s="310"/>
      <c r="F66" s="311"/>
      <c r="G66" s="310"/>
      <c r="H66" s="312"/>
      <c r="I66" s="441">
        <f t="shared" si="0"/>
        <v>0</v>
      </c>
      <c r="J66" s="308"/>
      <c r="K66" s="443" t="str">
        <f t="shared" si="1"/>
        <v>0</v>
      </c>
      <c r="L66" s="443" t="str">
        <f t="shared" si="2"/>
        <v>0</v>
      </c>
      <c r="M66" s="444">
        <f t="shared" si="3"/>
        <v>0</v>
      </c>
      <c r="N66" s="445">
        <f t="shared" si="4"/>
        <v>0</v>
      </c>
      <c r="O66" s="446">
        <f t="shared" si="5"/>
        <v>0</v>
      </c>
      <c r="P66" s="446">
        <f t="shared" si="8"/>
        <v>0</v>
      </c>
      <c r="Q66" s="446">
        <f t="shared" si="9"/>
        <v>0</v>
      </c>
      <c r="R66" s="269"/>
      <c r="S66" s="270"/>
      <c r="T66" s="271"/>
      <c r="U66" s="260"/>
      <c r="AA66" s="87"/>
    </row>
    <row r="67" spans="2:27" s="137" customFormat="1" x14ac:dyDescent="0.25">
      <c r="B67" s="107"/>
      <c r="C67" s="107"/>
      <c r="D67" s="107"/>
      <c r="E67" s="310"/>
      <c r="F67" s="311"/>
      <c r="G67" s="310"/>
      <c r="H67" s="312"/>
      <c r="I67" s="441">
        <f t="shared" si="0"/>
        <v>0</v>
      </c>
      <c r="J67" s="308"/>
      <c r="K67" s="443" t="str">
        <f t="shared" si="1"/>
        <v>0</v>
      </c>
      <c r="L67" s="443" t="str">
        <f t="shared" si="2"/>
        <v>0</v>
      </c>
      <c r="M67" s="444">
        <f t="shared" si="3"/>
        <v>0</v>
      </c>
      <c r="N67" s="445">
        <f t="shared" si="4"/>
        <v>0</v>
      </c>
      <c r="O67" s="446">
        <f t="shared" si="5"/>
        <v>0</v>
      </c>
      <c r="P67" s="446">
        <f t="shared" si="8"/>
        <v>0</v>
      </c>
      <c r="Q67" s="446">
        <f t="shared" si="9"/>
        <v>0</v>
      </c>
      <c r="R67" s="269"/>
      <c r="S67" s="270"/>
      <c r="T67" s="271"/>
      <c r="U67" s="260"/>
      <c r="AA67" s="87" t="s">
        <v>104</v>
      </c>
    </row>
    <row r="68" spans="2:27" s="137" customFormat="1" ht="15" customHeight="1" x14ac:dyDescent="0.25">
      <c r="B68" s="107"/>
      <c r="C68" s="107"/>
      <c r="D68" s="107"/>
      <c r="E68" s="310"/>
      <c r="F68" s="311"/>
      <c r="G68" s="310"/>
      <c r="H68" s="312"/>
      <c r="I68" s="441">
        <f t="shared" si="0"/>
        <v>0</v>
      </c>
      <c r="J68" s="308"/>
      <c r="K68" s="443" t="str">
        <f t="shared" si="1"/>
        <v>0</v>
      </c>
      <c r="L68" s="443" t="str">
        <f t="shared" si="2"/>
        <v>0</v>
      </c>
      <c r="M68" s="444">
        <f t="shared" si="3"/>
        <v>0</v>
      </c>
      <c r="N68" s="445">
        <f t="shared" si="4"/>
        <v>0</v>
      </c>
      <c r="O68" s="446">
        <f t="shared" si="5"/>
        <v>0</v>
      </c>
      <c r="P68" s="446">
        <f t="shared" si="8"/>
        <v>0</v>
      </c>
      <c r="Q68" s="446">
        <f t="shared" si="9"/>
        <v>0</v>
      </c>
      <c r="R68" s="269"/>
      <c r="S68" s="270"/>
      <c r="T68" s="271"/>
      <c r="U68" s="260"/>
      <c r="AA68" s="87"/>
    </row>
    <row r="69" spans="2:27" s="137" customFormat="1" x14ac:dyDescent="0.25">
      <c r="B69" s="107"/>
      <c r="C69" s="107"/>
      <c r="D69" s="107"/>
      <c r="E69" s="310"/>
      <c r="F69" s="311"/>
      <c r="G69" s="310"/>
      <c r="H69" s="312"/>
      <c r="I69" s="441">
        <f t="shared" si="0"/>
        <v>0</v>
      </c>
      <c r="J69" s="308"/>
      <c r="K69" s="443" t="str">
        <f t="shared" si="1"/>
        <v>0</v>
      </c>
      <c r="L69" s="443" t="str">
        <f t="shared" si="2"/>
        <v>0</v>
      </c>
      <c r="M69" s="444">
        <f t="shared" si="3"/>
        <v>0</v>
      </c>
      <c r="N69" s="445">
        <f t="shared" si="4"/>
        <v>0</v>
      </c>
      <c r="O69" s="446">
        <f t="shared" si="5"/>
        <v>0</v>
      </c>
      <c r="P69" s="446">
        <f t="shared" si="8"/>
        <v>0</v>
      </c>
      <c r="Q69" s="446">
        <f t="shared" si="9"/>
        <v>0</v>
      </c>
      <c r="R69" s="269"/>
      <c r="S69" s="270"/>
      <c r="T69" s="271"/>
      <c r="U69" s="260"/>
      <c r="AA69" s="87" t="s">
        <v>104</v>
      </c>
    </row>
    <row r="70" spans="2:27" s="234" customFormat="1" ht="15" customHeight="1" x14ac:dyDescent="0.2">
      <c r="B70" s="407"/>
      <c r="C70" s="299"/>
      <c r="D70" s="299"/>
      <c r="E70" s="299"/>
      <c r="F70" s="299"/>
      <c r="G70" s="299"/>
      <c r="H70" s="299"/>
      <c r="I70" s="460"/>
      <c r="J70" s="299"/>
      <c r="K70" s="299"/>
      <c r="L70" s="299"/>
      <c r="M70" s="299"/>
      <c r="N70" s="299"/>
      <c r="O70" s="299"/>
      <c r="P70" s="299"/>
      <c r="Q70" s="299"/>
      <c r="R70" s="299"/>
      <c r="S70" s="299"/>
      <c r="T70" s="299"/>
      <c r="U70" s="233"/>
    </row>
    <row r="71" spans="2:27" s="234" customFormat="1" ht="15" customHeight="1" x14ac:dyDescent="0.25">
      <c r="B71" s="299"/>
      <c r="C71" s="299"/>
      <c r="D71" s="299"/>
      <c r="E71" s="299"/>
      <c r="F71" s="299"/>
      <c r="G71" s="299"/>
      <c r="H71" s="314" t="s">
        <v>111</v>
      </c>
      <c r="I71" s="442">
        <f>SUM(I15:I69)</f>
        <v>0</v>
      </c>
      <c r="J71" s="299"/>
      <c r="K71" s="299"/>
      <c r="L71" s="299"/>
      <c r="M71" s="299"/>
      <c r="N71" s="299"/>
      <c r="O71" s="299"/>
      <c r="P71" s="299"/>
      <c r="Q71" s="299"/>
      <c r="R71" s="299"/>
      <c r="S71" s="299"/>
      <c r="T71" s="299"/>
      <c r="U71" s="233"/>
    </row>
    <row r="74" spans="2:27" ht="24.95" customHeight="1" x14ac:dyDescent="0.3">
      <c r="B74" s="558" t="s">
        <v>134</v>
      </c>
      <c r="C74" s="559"/>
      <c r="D74" s="559"/>
      <c r="E74" s="559"/>
      <c r="F74" s="559"/>
      <c r="G74" s="319"/>
      <c r="H74" s="319"/>
      <c r="I74" s="319"/>
      <c r="K74" s="572" t="s">
        <v>89</v>
      </c>
      <c r="L74" s="572"/>
      <c r="M74" s="572"/>
      <c r="N74" s="572"/>
      <c r="O74" s="572"/>
      <c r="P74" s="572"/>
      <c r="Q74" s="572"/>
    </row>
    <row r="75" spans="2:27" ht="99.95" customHeight="1" x14ac:dyDescent="0.25">
      <c r="B75" s="560" t="s">
        <v>135</v>
      </c>
      <c r="C75" s="561"/>
      <c r="D75" s="561"/>
      <c r="E75" s="561"/>
      <c r="F75" s="562"/>
      <c r="G75" s="309"/>
      <c r="H75" s="309"/>
      <c r="I75" s="309"/>
      <c r="K75" s="335"/>
      <c r="L75" s="336"/>
      <c r="M75" s="336"/>
      <c r="N75" s="336"/>
      <c r="O75" s="336"/>
      <c r="P75" s="336"/>
      <c r="Q75" s="337"/>
    </row>
    <row r="76" spans="2:27" ht="39.950000000000003" customHeight="1" x14ac:dyDescent="0.25">
      <c r="B76" s="298" t="s">
        <v>92</v>
      </c>
      <c r="C76" s="429" t="s">
        <v>93</v>
      </c>
      <c r="D76" s="357" t="s">
        <v>136</v>
      </c>
      <c r="E76" s="358" t="s">
        <v>137</v>
      </c>
      <c r="F76" s="358" t="s">
        <v>138</v>
      </c>
      <c r="K76" s="372" t="s">
        <v>98</v>
      </c>
      <c r="L76" s="566" t="s">
        <v>99</v>
      </c>
      <c r="M76" s="567"/>
      <c r="N76" s="568"/>
      <c r="O76" s="334" t="s">
        <v>139</v>
      </c>
      <c r="P76" s="334" t="s">
        <v>140</v>
      </c>
      <c r="Q76" s="334" t="s">
        <v>102</v>
      </c>
      <c r="R76" s="205"/>
      <c r="U76" s="36"/>
    </row>
    <row r="77" spans="2:27" ht="15" customHeight="1" x14ac:dyDescent="0.25">
      <c r="B77" s="107"/>
      <c r="C77" s="107"/>
      <c r="D77" s="107"/>
      <c r="E77" s="315" t="s">
        <v>103</v>
      </c>
      <c r="F77" s="464">
        <v>0</v>
      </c>
      <c r="K77" s="405" t="s">
        <v>103</v>
      </c>
      <c r="L77" s="569"/>
      <c r="M77" s="570"/>
      <c r="N77" s="571"/>
      <c r="O77" s="328">
        <f>F77</f>
        <v>0</v>
      </c>
      <c r="P77" s="328">
        <v>0</v>
      </c>
      <c r="Q77" s="329">
        <f>O77-P77</f>
        <v>0</v>
      </c>
      <c r="R77" s="205"/>
      <c r="U77" s="36"/>
    </row>
    <row r="78" spans="2:27" ht="15" customHeight="1" x14ac:dyDescent="0.25">
      <c r="B78" s="107"/>
      <c r="C78" s="107"/>
      <c r="D78" s="107"/>
      <c r="E78" s="315" t="s">
        <v>103</v>
      </c>
      <c r="F78" s="464">
        <v>0</v>
      </c>
      <c r="K78" s="405" t="s">
        <v>103</v>
      </c>
      <c r="L78" s="573"/>
      <c r="M78" s="574"/>
      <c r="N78" s="575"/>
      <c r="O78" s="328">
        <f t="shared" ref="O78:O96" si="10">F78</f>
        <v>0</v>
      </c>
      <c r="P78" s="328">
        <v>0</v>
      </c>
      <c r="Q78" s="329">
        <f t="shared" ref="Q78:Q96" si="11">O78-P78</f>
        <v>0</v>
      </c>
      <c r="R78" s="205"/>
      <c r="U78" s="36"/>
    </row>
    <row r="79" spans="2:27" ht="15" customHeight="1" x14ac:dyDescent="0.25">
      <c r="B79" s="107"/>
      <c r="C79" s="107"/>
      <c r="D79" s="107"/>
      <c r="E79" s="315" t="s">
        <v>103</v>
      </c>
      <c r="F79" s="464">
        <v>0</v>
      </c>
      <c r="K79" s="405" t="s">
        <v>103</v>
      </c>
      <c r="L79" s="419"/>
      <c r="M79" s="420"/>
      <c r="N79" s="421"/>
      <c r="O79" s="328">
        <f t="shared" si="10"/>
        <v>0</v>
      </c>
      <c r="P79" s="328">
        <v>0</v>
      </c>
      <c r="Q79" s="329">
        <f t="shared" si="11"/>
        <v>0</v>
      </c>
      <c r="R79" s="205"/>
      <c r="U79" s="36"/>
    </row>
    <row r="80" spans="2:27" ht="15" customHeight="1" x14ac:dyDescent="0.25">
      <c r="B80" s="107"/>
      <c r="C80" s="107"/>
      <c r="D80" s="107"/>
      <c r="E80" s="315" t="s">
        <v>103</v>
      </c>
      <c r="F80" s="464">
        <v>0</v>
      </c>
      <c r="K80" s="405" t="s">
        <v>103</v>
      </c>
      <c r="L80" s="419"/>
      <c r="M80" s="420"/>
      <c r="N80" s="421"/>
      <c r="O80" s="328">
        <f t="shared" si="10"/>
        <v>0</v>
      </c>
      <c r="P80" s="328">
        <v>0</v>
      </c>
      <c r="Q80" s="329">
        <f t="shared" si="11"/>
        <v>0</v>
      </c>
      <c r="R80" s="205"/>
      <c r="U80" s="36"/>
    </row>
    <row r="81" spans="2:21" ht="15" customHeight="1" x14ac:dyDescent="0.25">
      <c r="B81" s="107"/>
      <c r="C81" s="107"/>
      <c r="D81" s="107"/>
      <c r="E81" s="315" t="s">
        <v>103</v>
      </c>
      <c r="F81" s="464">
        <v>0</v>
      </c>
      <c r="K81" s="405" t="s">
        <v>103</v>
      </c>
      <c r="L81" s="419"/>
      <c r="M81" s="420"/>
      <c r="N81" s="421"/>
      <c r="O81" s="328">
        <f t="shared" si="10"/>
        <v>0</v>
      </c>
      <c r="P81" s="328">
        <v>0</v>
      </c>
      <c r="Q81" s="329">
        <f t="shared" si="11"/>
        <v>0</v>
      </c>
      <c r="R81" s="205"/>
      <c r="U81" s="36"/>
    </row>
    <row r="82" spans="2:21" ht="15" customHeight="1" x14ac:dyDescent="0.25">
      <c r="B82" s="107"/>
      <c r="C82" s="107"/>
      <c r="D82" s="107"/>
      <c r="E82" s="315" t="s">
        <v>103</v>
      </c>
      <c r="F82" s="464">
        <v>0</v>
      </c>
      <c r="K82" s="405" t="s">
        <v>103</v>
      </c>
      <c r="L82" s="419"/>
      <c r="M82" s="420"/>
      <c r="N82" s="421"/>
      <c r="O82" s="328">
        <f t="shared" si="10"/>
        <v>0</v>
      </c>
      <c r="P82" s="328">
        <v>0</v>
      </c>
      <c r="Q82" s="329">
        <f t="shared" si="11"/>
        <v>0</v>
      </c>
      <c r="R82" s="205"/>
      <c r="U82" s="36"/>
    </row>
    <row r="83" spans="2:21" ht="15" customHeight="1" x14ac:dyDescent="0.25">
      <c r="B83" s="107"/>
      <c r="C83" s="107"/>
      <c r="D83" s="107"/>
      <c r="E83" s="315" t="s">
        <v>103</v>
      </c>
      <c r="F83" s="464">
        <v>0</v>
      </c>
      <c r="K83" s="405" t="s">
        <v>103</v>
      </c>
      <c r="L83" s="419"/>
      <c r="M83" s="420"/>
      <c r="N83" s="421"/>
      <c r="O83" s="328">
        <f t="shared" si="10"/>
        <v>0</v>
      </c>
      <c r="P83" s="328">
        <v>0</v>
      </c>
      <c r="Q83" s="329">
        <f t="shared" si="11"/>
        <v>0</v>
      </c>
      <c r="R83" s="205"/>
      <c r="U83" s="36"/>
    </row>
    <row r="84" spans="2:21" ht="15" customHeight="1" x14ac:dyDescent="0.25">
      <c r="B84" s="107"/>
      <c r="C84" s="107"/>
      <c r="D84" s="107"/>
      <c r="E84" s="315" t="s">
        <v>103</v>
      </c>
      <c r="F84" s="464">
        <v>0</v>
      </c>
      <c r="K84" s="405" t="s">
        <v>103</v>
      </c>
      <c r="L84" s="419"/>
      <c r="M84" s="420"/>
      <c r="N84" s="421"/>
      <c r="O84" s="328">
        <f t="shared" si="10"/>
        <v>0</v>
      </c>
      <c r="P84" s="328">
        <v>0</v>
      </c>
      <c r="Q84" s="329">
        <f t="shared" si="11"/>
        <v>0</v>
      </c>
      <c r="R84" s="205"/>
      <c r="U84" s="36"/>
    </row>
    <row r="85" spans="2:21" ht="15" customHeight="1" x14ac:dyDescent="0.25">
      <c r="B85" s="107"/>
      <c r="C85" s="107"/>
      <c r="D85" s="107"/>
      <c r="E85" s="315" t="s">
        <v>103</v>
      </c>
      <c r="F85" s="464">
        <v>0</v>
      </c>
      <c r="K85" s="405" t="s">
        <v>103</v>
      </c>
      <c r="L85" s="419"/>
      <c r="M85" s="420"/>
      <c r="N85" s="421"/>
      <c r="O85" s="328">
        <f t="shared" si="10"/>
        <v>0</v>
      </c>
      <c r="P85" s="328">
        <v>0</v>
      </c>
      <c r="Q85" s="329">
        <f t="shared" si="11"/>
        <v>0</v>
      </c>
      <c r="R85" s="205"/>
      <c r="U85" s="36"/>
    </row>
    <row r="86" spans="2:21" ht="15" customHeight="1" x14ac:dyDescent="0.25">
      <c r="B86" s="107"/>
      <c r="C86" s="107"/>
      <c r="D86" s="107"/>
      <c r="E86" s="315" t="s">
        <v>103</v>
      </c>
      <c r="F86" s="464">
        <v>0</v>
      </c>
      <c r="K86" s="405" t="s">
        <v>103</v>
      </c>
      <c r="L86" s="419"/>
      <c r="M86" s="420"/>
      <c r="N86" s="421"/>
      <c r="O86" s="328">
        <f t="shared" si="10"/>
        <v>0</v>
      </c>
      <c r="P86" s="328">
        <v>0</v>
      </c>
      <c r="Q86" s="329">
        <f t="shared" si="11"/>
        <v>0</v>
      </c>
      <c r="R86" s="205"/>
      <c r="U86" s="36"/>
    </row>
    <row r="87" spans="2:21" x14ac:dyDescent="0.25">
      <c r="B87" s="107"/>
      <c r="C87" s="107"/>
      <c r="D87" s="107"/>
      <c r="E87" s="403" t="s">
        <v>103</v>
      </c>
      <c r="F87" s="465">
        <v>0</v>
      </c>
      <c r="K87" s="405" t="s">
        <v>103</v>
      </c>
      <c r="L87" s="576"/>
      <c r="M87" s="577"/>
      <c r="N87" s="578"/>
      <c r="O87" s="328">
        <f t="shared" si="10"/>
        <v>0</v>
      </c>
      <c r="P87" s="328">
        <v>0</v>
      </c>
      <c r="Q87" s="329">
        <f t="shared" si="11"/>
        <v>0</v>
      </c>
      <c r="R87" s="205"/>
      <c r="U87" s="36"/>
    </row>
    <row r="88" spans="2:21" s="401" customFormat="1" x14ac:dyDescent="0.25">
      <c r="B88" s="107"/>
      <c r="C88" s="107"/>
      <c r="D88" s="107"/>
      <c r="E88" s="315" t="s">
        <v>103</v>
      </c>
      <c r="F88" s="464">
        <v>0</v>
      </c>
      <c r="K88" s="405" t="s">
        <v>103</v>
      </c>
      <c r="L88" s="548"/>
      <c r="M88" s="549"/>
      <c r="N88" s="550"/>
      <c r="O88" s="328">
        <f t="shared" si="10"/>
        <v>0</v>
      </c>
      <c r="P88" s="328">
        <v>0</v>
      </c>
      <c r="Q88" s="329">
        <f t="shared" si="11"/>
        <v>0</v>
      </c>
      <c r="R88" s="402"/>
    </row>
    <row r="89" spans="2:21" s="401" customFormat="1" x14ac:dyDescent="0.25">
      <c r="B89" s="107"/>
      <c r="C89" s="107"/>
      <c r="D89" s="107"/>
      <c r="E89" s="315" t="s">
        <v>103</v>
      </c>
      <c r="F89" s="464">
        <v>0</v>
      </c>
      <c r="K89" s="405" t="s">
        <v>103</v>
      </c>
      <c r="L89" s="548"/>
      <c r="M89" s="549"/>
      <c r="N89" s="550"/>
      <c r="O89" s="328">
        <f t="shared" si="10"/>
        <v>0</v>
      </c>
      <c r="P89" s="328">
        <v>0</v>
      </c>
      <c r="Q89" s="329">
        <f t="shared" si="11"/>
        <v>0</v>
      </c>
      <c r="R89" s="402"/>
    </row>
    <row r="90" spans="2:21" s="401" customFormat="1" x14ac:dyDescent="0.25">
      <c r="B90" s="107"/>
      <c r="C90" s="107"/>
      <c r="D90" s="107"/>
      <c r="E90" s="315" t="s">
        <v>103</v>
      </c>
      <c r="F90" s="464">
        <v>0</v>
      </c>
      <c r="K90" s="405" t="s">
        <v>103</v>
      </c>
      <c r="L90" s="424"/>
      <c r="M90" s="425"/>
      <c r="N90" s="426"/>
      <c r="O90" s="328">
        <f t="shared" si="10"/>
        <v>0</v>
      </c>
      <c r="P90" s="328">
        <v>0</v>
      </c>
      <c r="Q90" s="329">
        <f t="shared" si="11"/>
        <v>0</v>
      </c>
      <c r="R90" s="402"/>
    </row>
    <row r="91" spans="2:21" s="401" customFormat="1" x14ac:dyDescent="0.25">
      <c r="B91" s="107"/>
      <c r="C91" s="107"/>
      <c r="D91" s="107"/>
      <c r="E91" s="315" t="s">
        <v>103</v>
      </c>
      <c r="F91" s="464">
        <v>0</v>
      </c>
      <c r="K91" s="405" t="s">
        <v>103</v>
      </c>
      <c r="L91" s="548"/>
      <c r="M91" s="549"/>
      <c r="N91" s="550"/>
      <c r="O91" s="328">
        <f t="shared" si="10"/>
        <v>0</v>
      </c>
      <c r="P91" s="328">
        <v>0</v>
      </c>
      <c r="Q91" s="329">
        <f t="shared" si="11"/>
        <v>0</v>
      </c>
      <c r="R91" s="402"/>
    </row>
    <row r="92" spans="2:21" s="401" customFormat="1" x14ac:dyDescent="0.25">
      <c r="B92" s="107"/>
      <c r="C92" s="107"/>
      <c r="D92" s="107"/>
      <c r="E92" s="315" t="s">
        <v>103</v>
      </c>
      <c r="F92" s="464">
        <v>0</v>
      </c>
      <c r="K92" s="405" t="s">
        <v>103</v>
      </c>
      <c r="L92" s="548"/>
      <c r="M92" s="549"/>
      <c r="N92" s="550"/>
      <c r="O92" s="328">
        <f t="shared" si="10"/>
        <v>0</v>
      </c>
      <c r="P92" s="328">
        <v>0</v>
      </c>
      <c r="Q92" s="329">
        <f t="shared" si="11"/>
        <v>0</v>
      </c>
      <c r="R92" s="402"/>
    </row>
    <row r="93" spans="2:21" x14ac:dyDescent="0.25">
      <c r="B93" s="107"/>
      <c r="C93" s="107"/>
      <c r="D93" s="107"/>
      <c r="E93" s="315" t="s">
        <v>103</v>
      </c>
      <c r="F93" s="464">
        <v>0</v>
      </c>
      <c r="K93" s="405" t="s">
        <v>103</v>
      </c>
      <c r="L93" s="573"/>
      <c r="M93" s="574"/>
      <c r="N93" s="575"/>
      <c r="O93" s="328">
        <f t="shared" si="10"/>
        <v>0</v>
      </c>
      <c r="P93" s="328">
        <v>0</v>
      </c>
      <c r="Q93" s="329">
        <f t="shared" si="11"/>
        <v>0</v>
      </c>
      <c r="R93" s="205"/>
      <c r="U93" s="36"/>
    </row>
    <row r="94" spans="2:21" x14ac:dyDescent="0.25">
      <c r="B94" s="107"/>
      <c r="C94" s="107"/>
      <c r="D94" s="107"/>
      <c r="E94" s="315" t="s">
        <v>103</v>
      </c>
      <c r="F94" s="464">
        <v>0</v>
      </c>
      <c r="K94" s="405" t="s">
        <v>103</v>
      </c>
      <c r="L94" s="573"/>
      <c r="M94" s="574"/>
      <c r="N94" s="575"/>
      <c r="O94" s="328">
        <f t="shared" si="10"/>
        <v>0</v>
      </c>
      <c r="P94" s="328">
        <v>0</v>
      </c>
      <c r="Q94" s="329">
        <f t="shared" si="11"/>
        <v>0</v>
      </c>
      <c r="R94" s="205"/>
      <c r="U94" s="36"/>
    </row>
    <row r="95" spans="2:21" x14ac:dyDescent="0.25">
      <c r="B95" s="107"/>
      <c r="C95" s="107"/>
      <c r="D95" s="107"/>
      <c r="E95" s="315" t="s">
        <v>103</v>
      </c>
      <c r="F95" s="466">
        <v>0</v>
      </c>
      <c r="K95" s="405" t="s">
        <v>103</v>
      </c>
      <c r="L95" s="419"/>
      <c r="M95" s="420"/>
      <c r="N95" s="421"/>
      <c r="O95" s="328">
        <f t="shared" si="10"/>
        <v>0</v>
      </c>
      <c r="P95" s="328">
        <v>0</v>
      </c>
      <c r="Q95" s="329">
        <f t="shared" si="11"/>
        <v>0</v>
      </c>
      <c r="R95" s="205"/>
      <c r="U95" s="36"/>
    </row>
    <row r="96" spans="2:21" x14ac:dyDescent="0.25">
      <c r="B96" s="107"/>
      <c r="C96" s="107"/>
      <c r="D96" s="107"/>
      <c r="E96" s="315" t="s">
        <v>103</v>
      </c>
      <c r="F96" s="464">
        <v>0</v>
      </c>
      <c r="K96" s="405" t="s">
        <v>103</v>
      </c>
      <c r="L96" s="573"/>
      <c r="M96" s="574"/>
      <c r="N96" s="575"/>
      <c r="O96" s="328">
        <f t="shared" si="10"/>
        <v>0</v>
      </c>
      <c r="P96" s="328">
        <v>0</v>
      </c>
      <c r="Q96" s="329">
        <f t="shared" si="11"/>
        <v>0</v>
      </c>
      <c r="R96" s="205"/>
      <c r="U96" s="36"/>
    </row>
    <row r="97" spans="2:21" x14ac:dyDescent="0.2">
      <c r="B97" s="407"/>
      <c r="C97" s="299"/>
      <c r="D97" s="299"/>
      <c r="E97" s="299"/>
      <c r="F97" s="299"/>
      <c r="G97" s="299"/>
      <c r="H97" s="299"/>
      <c r="I97" s="299"/>
    </row>
    <row r="98" spans="2:21" x14ac:dyDescent="0.25">
      <c r="B98" s="299"/>
      <c r="C98" s="299"/>
      <c r="D98" s="299"/>
      <c r="E98" s="314" t="s">
        <v>111</v>
      </c>
      <c r="F98" s="448">
        <f>SUM(F77:F96)</f>
        <v>0</v>
      </c>
      <c r="G98" s="299"/>
      <c r="H98" s="314"/>
      <c r="I98" s="316"/>
      <c r="N98" s="317" t="s">
        <v>111</v>
      </c>
      <c r="O98" s="371">
        <f>SUM(O77:O96)</f>
        <v>0</v>
      </c>
      <c r="P98" s="371">
        <f t="shared" ref="P98:Q98" si="12">SUM(P77:P96)</f>
        <v>0</v>
      </c>
      <c r="Q98" s="371">
        <f t="shared" si="12"/>
        <v>0</v>
      </c>
    </row>
    <row r="101" spans="2:21" ht="24.95" customHeight="1" x14ac:dyDescent="0.25">
      <c r="B101" s="540" t="s">
        <v>141</v>
      </c>
      <c r="C101" s="540"/>
      <c r="D101" s="540"/>
      <c r="E101" s="540"/>
      <c r="F101" s="540"/>
      <c r="G101" s="540"/>
      <c r="H101" s="540"/>
      <c r="I101" s="319"/>
      <c r="K101" s="572" t="s">
        <v>89</v>
      </c>
      <c r="L101" s="572"/>
      <c r="M101" s="572"/>
      <c r="N101" s="572"/>
      <c r="O101" s="572"/>
      <c r="P101" s="572"/>
      <c r="Q101" s="572"/>
    </row>
    <row r="102" spans="2:21" x14ac:dyDescent="0.25">
      <c r="B102" s="341" t="s">
        <v>90</v>
      </c>
      <c r="C102" s="323"/>
      <c r="D102" s="323"/>
      <c r="E102" s="323"/>
      <c r="F102" s="323"/>
      <c r="G102" s="323"/>
      <c r="H102" s="340"/>
      <c r="I102" s="309"/>
      <c r="K102" s="338"/>
      <c r="L102" s="41"/>
      <c r="M102" s="41"/>
      <c r="N102" s="41"/>
      <c r="O102" s="41"/>
      <c r="P102" s="41"/>
      <c r="Q102" s="339"/>
    </row>
    <row r="103" spans="2:21" x14ac:dyDescent="0.25">
      <c r="B103" s="341" t="s">
        <v>142</v>
      </c>
      <c r="C103" s="320"/>
      <c r="D103" s="320"/>
      <c r="E103" s="320"/>
      <c r="F103" s="320"/>
      <c r="G103" s="320"/>
      <c r="H103" s="342"/>
      <c r="I103" s="320"/>
      <c r="K103" s="338"/>
      <c r="L103" s="41"/>
      <c r="M103" s="41"/>
      <c r="N103" s="41"/>
      <c r="O103" s="41"/>
      <c r="P103" s="41"/>
      <c r="Q103" s="339"/>
    </row>
    <row r="104" spans="2:21" x14ac:dyDescent="0.25">
      <c r="B104" s="341" t="s">
        <v>143</v>
      </c>
      <c r="C104" s="320"/>
      <c r="D104" s="320"/>
      <c r="E104" s="320"/>
      <c r="F104" s="320"/>
      <c r="G104" s="320"/>
      <c r="H104" s="342"/>
      <c r="I104" s="320"/>
      <c r="K104" s="338"/>
      <c r="L104" s="41"/>
      <c r="M104" s="41"/>
      <c r="N104" s="41"/>
      <c r="O104" s="41"/>
      <c r="P104" s="41"/>
      <c r="Q104" s="339"/>
    </row>
    <row r="105" spans="2:21" x14ac:dyDescent="0.25">
      <c r="B105" s="343" t="s">
        <v>144</v>
      </c>
      <c r="C105" s="333"/>
      <c r="D105" s="320"/>
      <c r="E105" s="320"/>
      <c r="F105" s="320"/>
      <c r="G105" s="320"/>
      <c r="H105" s="342"/>
      <c r="I105" s="320"/>
      <c r="K105" s="338"/>
      <c r="L105" s="41"/>
      <c r="M105" s="41"/>
      <c r="N105" s="41"/>
      <c r="O105" s="41"/>
      <c r="P105" s="41"/>
      <c r="Q105" s="339"/>
    </row>
    <row r="106" spans="2:21" x14ac:dyDescent="0.25">
      <c r="B106" s="341" t="s">
        <v>145</v>
      </c>
      <c r="C106" s="447">
        <v>0.6</v>
      </c>
      <c r="D106" s="323"/>
      <c r="E106" s="323"/>
      <c r="F106" s="323"/>
      <c r="G106" s="323"/>
      <c r="H106" s="340"/>
      <c r="I106" s="309"/>
      <c r="K106" s="338"/>
      <c r="L106" s="41"/>
      <c r="M106" s="41"/>
      <c r="N106" s="41"/>
      <c r="O106" s="41"/>
      <c r="P106" s="41"/>
      <c r="Q106" s="339"/>
    </row>
    <row r="107" spans="2:21" x14ac:dyDescent="0.25">
      <c r="B107" s="344"/>
      <c r="C107" s="345"/>
      <c r="D107" s="332"/>
      <c r="E107" s="332"/>
      <c r="F107" s="332"/>
      <c r="G107" s="332"/>
      <c r="H107" s="346"/>
      <c r="I107" s="309"/>
      <c r="K107" s="335"/>
      <c r="L107" s="336"/>
      <c r="M107" s="336"/>
      <c r="N107" s="336"/>
      <c r="O107" s="336"/>
      <c r="P107" s="336"/>
      <c r="Q107" s="337"/>
    </row>
    <row r="108" spans="2:21" s="37" customFormat="1" ht="39.950000000000003" customHeight="1" x14ac:dyDescent="0.25">
      <c r="B108" s="359" t="s">
        <v>92</v>
      </c>
      <c r="C108" s="358" t="s">
        <v>93</v>
      </c>
      <c r="D108" s="427" t="s">
        <v>146</v>
      </c>
      <c r="E108" s="358" t="s">
        <v>147</v>
      </c>
      <c r="F108" s="358" t="s">
        <v>148</v>
      </c>
      <c r="G108" s="579" t="s">
        <v>149</v>
      </c>
      <c r="H108" s="580"/>
      <c r="K108" s="372" t="s">
        <v>98</v>
      </c>
      <c r="L108" s="566" t="s">
        <v>99</v>
      </c>
      <c r="M108" s="567"/>
      <c r="N108" s="568"/>
      <c r="O108" s="334" t="s">
        <v>150</v>
      </c>
      <c r="P108" s="334" t="s">
        <v>151</v>
      </c>
      <c r="Q108" s="334" t="s">
        <v>102</v>
      </c>
      <c r="R108" s="360"/>
    </row>
    <row r="109" spans="2:21" x14ac:dyDescent="0.25">
      <c r="B109" s="107"/>
      <c r="C109" s="107"/>
      <c r="D109" s="107"/>
      <c r="E109" s="313">
        <v>0</v>
      </c>
      <c r="F109" s="441">
        <f>E109*$C$106</f>
        <v>0</v>
      </c>
      <c r="G109" s="546"/>
      <c r="H109" s="547"/>
      <c r="K109" s="324" t="s">
        <v>103</v>
      </c>
      <c r="L109" s="569"/>
      <c r="M109" s="570"/>
      <c r="N109" s="571"/>
      <c r="O109" s="328">
        <f>F109</f>
        <v>0</v>
      </c>
      <c r="P109" s="328">
        <v>0</v>
      </c>
      <c r="Q109" s="329">
        <f>O109-P109</f>
        <v>0</v>
      </c>
      <c r="R109" s="205"/>
      <c r="U109" s="36"/>
    </row>
    <row r="110" spans="2:21" x14ac:dyDescent="0.25">
      <c r="B110" s="107"/>
      <c r="C110" s="107"/>
      <c r="D110" s="107"/>
      <c r="E110" s="313">
        <v>0</v>
      </c>
      <c r="F110" s="441">
        <f t="shared" ref="F110:F118" si="13">E110*$C$106</f>
        <v>0</v>
      </c>
      <c r="G110" s="546"/>
      <c r="H110" s="547"/>
      <c r="K110" s="324" t="s">
        <v>103</v>
      </c>
      <c r="L110" s="461"/>
      <c r="M110" s="462"/>
      <c r="N110" s="463"/>
      <c r="O110" s="328">
        <f t="shared" ref="O110:O126" si="14">F110</f>
        <v>0</v>
      </c>
      <c r="P110" s="328">
        <v>0</v>
      </c>
      <c r="Q110" s="329">
        <f t="shared" ref="Q110:Q126" si="15">O110-P110</f>
        <v>0</v>
      </c>
      <c r="R110" s="205"/>
      <c r="U110" s="36"/>
    </row>
    <row r="111" spans="2:21" x14ac:dyDescent="0.25">
      <c r="B111" s="107"/>
      <c r="C111" s="107"/>
      <c r="D111" s="107"/>
      <c r="E111" s="313">
        <v>0</v>
      </c>
      <c r="F111" s="441">
        <f t="shared" si="13"/>
        <v>0</v>
      </c>
      <c r="G111" s="546"/>
      <c r="H111" s="547"/>
      <c r="K111" s="324" t="s">
        <v>103</v>
      </c>
      <c r="L111" s="461"/>
      <c r="M111" s="462"/>
      <c r="N111" s="463"/>
      <c r="O111" s="328">
        <f t="shared" si="14"/>
        <v>0</v>
      </c>
      <c r="P111" s="328">
        <v>0</v>
      </c>
      <c r="Q111" s="329">
        <f t="shared" si="15"/>
        <v>0</v>
      </c>
      <c r="R111" s="205"/>
      <c r="U111" s="36"/>
    </row>
    <row r="112" spans="2:21" x14ac:dyDescent="0.25">
      <c r="B112" s="107"/>
      <c r="C112" s="107"/>
      <c r="D112" s="107"/>
      <c r="E112" s="313">
        <v>0</v>
      </c>
      <c r="F112" s="441">
        <f t="shared" si="13"/>
        <v>0</v>
      </c>
      <c r="G112" s="546"/>
      <c r="H112" s="547"/>
      <c r="K112" s="324" t="s">
        <v>103</v>
      </c>
      <c r="L112" s="461"/>
      <c r="M112" s="462"/>
      <c r="N112" s="463"/>
      <c r="O112" s="328">
        <f t="shared" si="14"/>
        <v>0</v>
      </c>
      <c r="P112" s="328">
        <v>0</v>
      </c>
      <c r="Q112" s="329">
        <f t="shared" si="15"/>
        <v>0</v>
      </c>
      <c r="R112" s="205"/>
      <c r="U112" s="36"/>
    </row>
    <row r="113" spans="2:21" x14ac:dyDescent="0.25">
      <c r="B113" s="107"/>
      <c r="C113" s="107"/>
      <c r="D113" s="107"/>
      <c r="E113" s="313">
        <v>0</v>
      </c>
      <c r="F113" s="441">
        <f t="shared" si="13"/>
        <v>0</v>
      </c>
      <c r="G113" s="546"/>
      <c r="H113" s="547"/>
      <c r="K113" s="324" t="s">
        <v>103</v>
      </c>
      <c r="L113" s="461"/>
      <c r="M113" s="462"/>
      <c r="N113" s="463"/>
      <c r="O113" s="328">
        <f t="shared" si="14"/>
        <v>0</v>
      </c>
      <c r="P113" s="328">
        <v>0</v>
      </c>
      <c r="Q113" s="329">
        <f t="shared" si="15"/>
        <v>0</v>
      </c>
      <c r="R113" s="205"/>
      <c r="U113" s="36"/>
    </row>
    <row r="114" spans="2:21" x14ac:dyDescent="0.25">
      <c r="B114" s="107"/>
      <c r="C114" s="107"/>
      <c r="D114" s="107"/>
      <c r="E114" s="313">
        <v>0</v>
      </c>
      <c r="F114" s="441">
        <f t="shared" si="13"/>
        <v>0</v>
      </c>
      <c r="G114" s="546"/>
      <c r="H114" s="547"/>
      <c r="K114" s="324" t="s">
        <v>103</v>
      </c>
      <c r="L114" s="461"/>
      <c r="M114" s="462"/>
      <c r="N114" s="463"/>
      <c r="O114" s="328">
        <f t="shared" si="14"/>
        <v>0</v>
      </c>
      <c r="P114" s="328">
        <v>0</v>
      </c>
      <c r="Q114" s="329">
        <f t="shared" si="15"/>
        <v>0</v>
      </c>
      <c r="R114" s="205"/>
      <c r="U114" s="36"/>
    </row>
    <row r="115" spans="2:21" x14ac:dyDescent="0.25">
      <c r="B115" s="107"/>
      <c r="C115" s="107"/>
      <c r="D115" s="107"/>
      <c r="E115" s="313">
        <v>0</v>
      </c>
      <c r="F115" s="441">
        <f t="shared" si="13"/>
        <v>0</v>
      </c>
      <c r="G115" s="546"/>
      <c r="H115" s="547"/>
      <c r="K115" s="324" t="s">
        <v>103</v>
      </c>
      <c r="L115" s="461"/>
      <c r="M115" s="462"/>
      <c r="N115" s="463"/>
      <c r="O115" s="328">
        <f t="shared" si="14"/>
        <v>0</v>
      </c>
      <c r="P115" s="328">
        <v>0</v>
      </c>
      <c r="Q115" s="329">
        <f t="shared" si="15"/>
        <v>0</v>
      </c>
      <c r="R115" s="205"/>
      <c r="U115" s="36"/>
    </row>
    <row r="116" spans="2:21" x14ac:dyDescent="0.25">
      <c r="B116" s="107"/>
      <c r="C116" s="107"/>
      <c r="D116" s="107"/>
      <c r="E116" s="313">
        <v>0</v>
      </c>
      <c r="F116" s="441">
        <f t="shared" si="13"/>
        <v>0</v>
      </c>
      <c r="G116" s="546"/>
      <c r="H116" s="547"/>
      <c r="K116" s="324" t="s">
        <v>103</v>
      </c>
      <c r="L116" s="461"/>
      <c r="M116" s="462"/>
      <c r="N116" s="463"/>
      <c r="O116" s="328">
        <f t="shared" si="14"/>
        <v>0</v>
      </c>
      <c r="P116" s="328">
        <v>0</v>
      </c>
      <c r="Q116" s="329">
        <f t="shared" si="15"/>
        <v>0</v>
      </c>
      <c r="R116" s="205"/>
      <c r="U116" s="36"/>
    </row>
    <row r="117" spans="2:21" x14ac:dyDescent="0.25">
      <c r="B117" s="107"/>
      <c r="C117" s="107"/>
      <c r="D117" s="107"/>
      <c r="E117" s="313">
        <v>0</v>
      </c>
      <c r="F117" s="441">
        <f t="shared" si="13"/>
        <v>0</v>
      </c>
      <c r="G117" s="546"/>
      <c r="H117" s="547"/>
      <c r="K117" s="324" t="s">
        <v>103</v>
      </c>
      <c r="L117" s="461"/>
      <c r="M117" s="462"/>
      <c r="N117" s="463"/>
      <c r="O117" s="328">
        <f t="shared" si="14"/>
        <v>0</v>
      </c>
      <c r="P117" s="328">
        <v>0</v>
      </c>
      <c r="Q117" s="329">
        <f t="shared" si="15"/>
        <v>0</v>
      </c>
      <c r="R117" s="205"/>
      <c r="U117" s="36"/>
    </row>
    <row r="118" spans="2:21" x14ac:dyDescent="0.25">
      <c r="B118" s="107"/>
      <c r="C118" s="107"/>
      <c r="D118" s="107"/>
      <c r="E118" s="313">
        <v>0</v>
      </c>
      <c r="F118" s="441">
        <f t="shared" si="13"/>
        <v>0</v>
      </c>
      <c r="G118" s="546"/>
      <c r="H118" s="547"/>
      <c r="K118" s="324" t="s">
        <v>103</v>
      </c>
      <c r="L118" s="573"/>
      <c r="M118" s="574"/>
      <c r="N118" s="575"/>
      <c r="O118" s="328">
        <f t="shared" si="14"/>
        <v>0</v>
      </c>
      <c r="P118" s="328">
        <v>0</v>
      </c>
      <c r="Q118" s="329">
        <f t="shared" si="15"/>
        <v>0</v>
      </c>
      <c r="R118" s="205"/>
      <c r="U118" s="36"/>
    </row>
    <row r="119" spans="2:21" x14ac:dyDescent="0.25">
      <c r="B119" s="107"/>
      <c r="C119" s="107"/>
      <c r="D119" s="107"/>
      <c r="E119" s="313">
        <v>0</v>
      </c>
      <c r="F119" s="441">
        <f t="shared" ref="F119:F126" si="16">E119*$C$106</f>
        <v>0</v>
      </c>
      <c r="G119" s="546"/>
      <c r="H119" s="547"/>
      <c r="K119" s="324" t="s">
        <v>103</v>
      </c>
      <c r="L119" s="573"/>
      <c r="M119" s="574"/>
      <c r="N119" s="575"/>
      <c r="O119" s="328">
        <f t="shared" si="14"/>
        <v>0</v>
      </c>
      <c r="P119" s="328">
        <v>0</v>
      </c>
      <c r="Q119" s="329">
        <f t="shared" si="15"/>
        <v>0</v>
      </c>
      <c r="R119" s="205"/>
      <c r="U119" s="36"/>
    </row>
    <row r="120" spans="2:21" x14ac:dyDescent="0.25">
      <c r="B120" s="107"/>
      <c r="C120" s="107"/>
      <c r="D120" s="107"/>
      <c r="E120" s="313">
        <v>0</v>
      </c>
      <c r="F120" s="441">
        <f t="shared" si="16"/>
        <v>0</v>
      </c>
      <c r="G120" s="546"/>
      <c r="H120" s="547"/>
      <c r="K120" s="324" t="s">
        <v>103</v>
      </c>
      <c r="L120" s="573"/>
      <c r="M120" s="574"/>
      <c r="N120" s="575"/>
      <c r="O120" s="328">
        <f t="shared" si="14"/>
        <v>0</v>
      </c>
      <c r="P120" s="328">
        <v>0</v>
      </c>
      <c r="Q120" s="329">
        <f t="shared" si="15"/>
        <v>0</v>
      </c>
      <c r="R120" s="205"/>
      <c r="U120" s="36"/>
    </row>
    <row r="121" spans="2:21" x14ac:dyDescent="0.25">
      <c r="B121" s="107"/>
      <c r="C121" s="107"/>
      <c r="D121" s="107"/>
      <c r="E121" s="313">
        <v>0</v>
      </c>
      <c r="F121" s="441">
        <f t="shared" si="16"/>
        <v>0</v>
      </c>
      <c r="G121" s="546"/>
      <c r="H121" s="547"/>
      <c r="K121" s="324" t="s">
        <v>103</v>
      </c>
      <c r="L121" s="573"/>
      <c r="M121" s="574"/>
      <c r="N121" s="575"/>
      <c r="O121" s="328">
        <f t="shared" si="14"/>
        <v>0</v>
      </c>
      <c r="P121" s="328">
        <v>0</v>
      </c>
      <c r="Q121" s="329">
        <f t="shared" si="15"/>
        <v>0</v>
      </c>
      <c r="R121" s="205"/>
      <c r="U121" s="36"/>
    </row>
    <row r="122" spans="2:21" x14ac:dyDescent="0.25">
      <c r="B122" s="107"/>
      <c r="C122" s="107"/>
      <c r="D122" s="107"/>
      <c r="E122" s="313">
        <v>0</v>
      </c>
      <c r="F122" s="441">
        <f t="shared" si="16"/>
        <v>0</v>
      </c>
      <c r="G122" s="546"/>
      <c r="H122" s="547"/>
      <c r="K122" s="324" t="s">
        <v>103</v>
      </c>
      <c r="L122" s="573"/>
      <c r="M122" s="574"/>
      <c r="N122" s="575"/>
      <c r="O122" s="328">
        <f t="shared" si="14"/>
        <v>0</v>
      </c>
      <c r="P122" s="328">
        <v>0</v>
      </c>
      <c r="Q122" s="329">
        <f t="shared" si="15"/>
        <v>0</v>
      </c>
      <c r="R122" s="205"/>
      <c r="U122" s="36"/>
    </row>
    <row r="123" spans="2:21" x14ac:dyDescent="0.25">
      <c r="B123" s="107"/>
      <c r="C123" s="107"/>
      <c r="D123" s="107"/>
      <c r="E123" s="313">
        <v>0</v>
      </c>
      <c r="F123" s="441">
        <f t="shared" si="16"/>
        <v>0</v>
      </c>
      <c r="G123" s="546"/>
      <c r="H123" s="547"/>
      <c r="K123" s="324" t="s">
        <v>103</v>
      </c>
      <c r="L123" s="573"/>
      <c r="M123" s="574"/>
      <c r="N123" s="575"/>
      <c r="O123" s="328">
        <f t="shared" si="14"/>
        <v>0</v>
      </c>
      <c r="P123" s="328">
        <v>0</v>
      </c>
      <c r="Q123" s="329">
        <f t="shared" si="15"/>
        <v>0</v>
      </c>
      <c r="R123" s="205"/>
      <c r="U123" s="36"/>
    </row>
    <row r="124" spans="2:21" x14ac:dyDescent="0.25">
      <c r="B124" s="107"/>
      <c r="C124" s="107"/>
      <c r="D124" s="107"/>
      <c r="E124" s="313">
        <v>0</v>
      </c>
      <c r="F124" s="441">
        <f t="shared" si="16"/>
        <v>0</v>
      </c>
      <c r="G124" s="546"/>
      <c r="H124" s="547"/>
      <c r="K124" s="324" t="s">
        <v>103</v>
      </c>
      <c r="L124" s="573"/>
      <c r="M124" s="574"/>
      <c r="N124" s="575"/>
      <c r="O124" s="328">
        <f t="shared" si="14"/>
        <v>0</v>
      </c>
      <c r="P124" s="328">
        <v>0</v>
      </c>
      <c r="Q124" s="329">
        <f t="shared" si="15"/>
        <v>0</v>
      </c>
      <c r="R124" s="205"/>
      <c r="U124" s="36"/>
    </row>
    <row r="125" spans="2:21" x14ac:dyDescent="0.25">
      <c r="B125" s="107"/>
      <c r="C125" s="107"/>
      <c r="D125" s="107"/>
      <c r="E125" s="313">
        <v>0</v>
      </c>
      <c r="F125" s="441">
        <f t="shared" si="16"/>
        <v>0</v>
      </c>
      <c r="G125" s="546"/>
      <c r="H125" s="547"/>
      <c r="K125" s="324" t="s">
        <v>103</v>
      </c>
      <c r="L125" s="573"/>
      <c r="M125" s="574"/>
      <c r="N125" s="575"/>
      <c r="O125" s="328">
        <f t="shared" si="14"/>
        <v>0</v>
      </c>
      <c r="P125" s="328">
        <v>0</v>
      </c>
      <c r="Q125" s="329">
        <f t="shared" si="15"/>
        <v>0</v>
      </c>
      <c r="R125" s="205"/>
      <c r="U125" s="36"/>
    </row>
    <row r="126" spans="2:21" x14ac:dyDescent="0.25">
      <c r="B126" s="107"/>
      <c r="C126" s="107"/>
      <c r="D126" s="107"/>
      <c r="E126" s="313">
        <v>0</v>
      </c>
      <c r="F126" s="441">
        <f t="shared" si="16"/>
        <v>0</v>
      </c>
      <c r="G126" s="546"/>
      <c r="H126" s="547"/>
      <c r="K126" s="324" t="s">
        <v>103</v>
      </c>
      <c r="L126" s="573"/>
      <c r="M126" s="574"/>
      <c r="N126" s="575"/>
      <c r="O126" s="328">
        <f t="shared" si="14"/>
        <v>0</v>
      </c>
      <c r="P126" s="328">
        <v>0</v>
      </c>
      <c r="Q126" s="329">
        <f t="shared" si="15"/>
        <v>0</v>
      </c>
      <c r="R126" s="205"/>
      <c r="U126" s="36"/>
    </row>
    <row r="127" spans="2:21" x14ac:dyDescent="0.2">
      <c r="B127" s="299"/>
      <c r="C127" s="299"/>
      <c r="D127" s="299"/>
      <c r="E127" s="299"/>
      <c r="F127" s="299"/>
      <c r="G127" s="299"/>
      <c r="H127" s="299"/>
      <c r="I127" s="299"/>
    </row>
    <row r="128" spans="2:21" x14ac:dyDescent="0.25">
      <c r="B128" s="299"/>
      <c r="C128" s="299"/>
      <c r="D128" s="299"/>
      <c r="E128" s="314" t="s">
        <v>111</v>
      </c>
      <c r="F128" s="448">
        <f>SUM(F109:F126)</f>
        <v>0</v>
      </c>
      <c r="G128" s="299"/>
      <c r="H128" s="314"/>
      <c r="I128" s="316"/>
      <c r="N128" s="317" t="s">
        <v>111</v>
      </c>
      <c r="O128" s="371">
        <f>SUM(O109:O126)</f>
        <v>0</v>
      </c>
      <c r="P128" s="371">
        <f t="shared" ref="P128:Q128" si="17">SUM(P109:P126)</f>
        <v>0</v>
      </c>
      <c r="Q128" s="371">
        <f t="shared" si="17"/>
        <v>0</v>
      </c>
    </row>
    <row r="131" spans="5:6" x14ac:dyDescent="0.25">
      <c r="E131" s="317" t="s">
        <v>152</v>
      </c>
      <c r="F131" s="318">
        <f>I71+F98+F128</f>
        <v>0</v>
      </c>
    </row>
  </sheetData>
  <sheetProtection algorithmName="SHA-512" hashValue="LTy/Crwj86W3ft+nQB/tzmLQgsauo2ltkCGQISttAiLxB7AKsT+pwEk2YbRy6e+DsdQYcZjspNu9A6PON99HoA==" saltValue="ZkRdsOp4TsvCgAC1sJgK0A==" spinCount="100000" sheet="1" objects="1" scenarios="1"/>
  <mergeCells count="50">
    <mergeCell ref="B101:H101"/>
    <mergeCell ref="L126:N126"/>
    <mergeCell ref="G108:H108"/>
    <mergeCell ref="G109:H109"/>
    <mergeCell ref="G118:H118"/>
    <mergeCell ref="G119:H119"/>
    <mergeCell ref="G120:H120"/>
    <mergeCell ref="G121:H121"/>
    <mergeCell ref="G122:H122"/>
    <mergeCell ref="G123:H123"/>
    <mergeCell ref="G124:H124"/>
    <mergeCell ref="G125:H125"/>
    <mergeCell ref="G126:H126"/>
    <mergeCell ref="L121:N121"/>
    <mergeCell ref="L122:N122"/>
    <mergeCell ref="L123:N123"/>
    <mergeCell ref="L124:N124"/>
    <mergeCell ref="L125:N125"/>
    <mergeCell ref="L108:N108"/>
    <mergeCell ref="L109:N109"/>
    <mergeCell ref="L118:N118"/>
    <mergeCell ref="L119:N119"/>
    <mergeCell ref="L120:N120"/>
    <mergeCell ref="K101:Q101"/>
    <mergeCell ref="L92:N92"/>
    <mergeCell ref="L93:N93"/>
    <mergeCell ref="L94:N94"/>
    <mergeCell ref="L96:N96"/>
    <mergeCell ref="L91:N91"/>
    <mergeCell ref="K7:Q11"/>
    <mergeCell ref="K6:Q6"/>
    <mergeCell ref="B6:I6"/>
    <mergeCell ref="B74:F74"/>
    <mergeCell ref="B75:F75"/>
    <mergeCell ref="B7:I7"/>
    <mergeCell ref="L76:N76"/>
    <mergeCell ref="L77:N77"/>
    <mergeCell ref="K74:Q74"/>
    <mergeCell ref="L78:N78"/>
    <mergeCell ref="L87:N87"/>
    <mergeCell ref="L88:N88"/>
    <mergeCell ref="L89:N89"/>
    <mergeCell ref="G117:H117"/>
    <mergeCell ref="G110:H110"/>
    <mergeCell ref="G112:H112"/>
    <mergeCell ref="G114:H114"/>
    <mergeCell ref="G116:H116"/>
    <mergeCell ref="G111:H111"/>
    <mergeCell ref="G113:H113"/>
    <mergeCell ref="G115:H115"/>
  </mergeCells>
  <conditionalFormatting sqref="B77:F96">
    <cfRule type="expression" dxfId="39" priority="29">
      <formula>MOD(ROW(),2)=0</formula>
    </cfRule>
  </conditionalFormatting>
  <conditionalFormatting sqref="B109:G126">
    <cfRule type="expression" dxfId="38" priority="9">
      <formula>MOD(ROW(),2)=0</formula>
    </cfRule>
  </conditionalFormatting>
  <conditionalFormatting sqref="B13:I13">
    <cfRule type="expression" dxfId="37" priority="1">
      <formula>MOD(ROW(),2)=0</formula>
    </cfRule>
  </conditionalFormatting>
  <conditionalFormatting sqref="B15:I69">
    <cfRule type="expression" dxfId="36" priority="14">
      <formula>MOD(ROW(),2)=0</formula>
    </cfRule>
  </conditionalFormatting>
  <conditionalFormatting sqref="K13:Q13">
    <cfRule type="expression" dxfId="35" priority="4">
      <formula>MOD(ROW(),2)=0</formula>
    </cfRule>
  </conditionalFormatting>
  <conditionalFormatting sqref="K15:Q69 I16:I70">
    <cfRule type="expression" dxfId="34" priority="58">
      <formula>MOD(ROW(),2)=0</formula>
    </cfRule>
  </conditionalFormatting>
  <conditionalFormatting sqref="R13">
    <cfRule type="containsText" dxfId="33" priority="2" operator="containsText" text="No">
      <formula>NOT(ISERROR(SEARCH("No",R13)))</formula>
    </cfRule>
    <cfRule type="containsText" dxfId="32" priority="3" operator="containsText" text="Yes">
      <formula>NOT(ISERROR(SEARCH("Yes",R13)))</formula>
    </cfRule>
  </conditionalFormatting>
  <conditionalFormatting sqref="R15:R69">
    <cfRule type="containsText" dxfId="31" priority="56" operator="containsText" text="No">
      <formula>NOT(ISERROR(SEARCH("No",R15)))</formula>
    </cfRule>
    <cfRule type="containsText" dxfId="30" priority="57" operator="containsText" text="Yes">
      <formula>NOT(ISERROR(SEARCH("Yes",R15)))</formula>
    </cfRule>
  </conditionalFormatting>
  <dataValidations count="4">
    <dataValidation type="list" allowBlank="1" showInputMessage="1" showErrorMessage="1" sqref="E77:E96" xr:uid="{00F8058C-747C-48B0-8E75-F151F561151D}">
      <formula1>"Select, Flight, Ferry, Rail, Car Hire"</formula1>
    </dataValidation>
    <dataValidation type="list" allowBlank="1" showInputMessage="1" showErrorMessage="1" sqref="K118:K126" xr:uid="{2B72791E-D07A-4B22-ACD3-750CB663FAA1}">
      <formula1>"Select, Itinerary email OK, Itinerary email NOT OK, Car Hire Invoice &amp; POP OK, Car Hire Invoice &amp; POP NOT OK, Mileage Checked &amp; OK, Mileage Checked &amp; NOT OK"</formula1>
    </dataValidation>
    <dataValidation type="list" allowBlank="1" showInputMessage="1" showErrorMessage="1" sqref="K77:K96" xr:uid="{D62792D7-9861-4018-9931-474EE696842D}">
      <formula1>"Select, Itinerary Dates/Times OK, Itinerary Dates/Times NOT OK, Car Hire Invoice &amp; POP OK, Car Hire Invoice &amp; POP NOT OK, Mileage Checked &amp; OK, Mileage Checked &amp; NOT OK"</formula1>
    </dataValidation>
    <dataValidation type="list" allowBlank="1" showInputMessage="1" showErrorMessage="1" sqref="K109:K117" xr:uid="{E03D3784-18EE-46C1-AA16-32192AC058A4}">
      <formula1>"Select, Mileage Calculation OK, Mileage Calculation NOT OK"</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F5D59-1479-4DD3-BFC0-D2E6FBB77529}">
  <sheetPr>
    <tabColor theme="4" tint="0.79998168889431442"/>
    <pageSetUpPr fitToPage="1"/>
  </sheetPr>
  <dimension ref="B2:V51"/>
  <sheetViews>
    <sheetView showGridLines="0" zoomScaleNormal="100" workbookViewId="0"/>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5.85546875" style="36" customWidth="1"/>
    <col min="12" max="12" width="16.5703125" style="36" customWidth="1"/>
    <col min="13" max="13" width="2.7109375" style="205" customWidth="1"/>
    <col min="14" max="15" width="2.7109375" style="36" customWidth="1"/>
    <col min="16" max="16" width="16.28515625" style="36" customWidth="1"/>
    <col min="17" max="17" width="23.7109375" style="36" customWidth="1"/>
    <col min="18" max="18" width="30.7109375" style="36" customWidth="1"/>
    <col min="19" max="19" width="35.7109375" style="36" customWidth="1"/>
    <col min="20" max="22" width="20.7109375" style="36" customWidth="1"/>
    <col min="23" max="16384" width="9.140625" style="36"/>
  </cols>
  <sheetData>
    <row r="2" spans="2:22" ht="19.899999999999999" customHeight="1" x14ac:dyDescent="0.25">
      <c r="C2" s="244" t="s">
        <v>35</v>
      </c>
      <c r="D2" s="519" t="str">
        <f>IF('Claim Summary'!C5&lt;&gt;"",'Claim Summary'!C5,"")</f>
        <v/>
      </c>
      <c r="E2" s="520"/>
    </row>
    <row r="3" spans="2:22" ht="19.899999999999999" customHeight="1" x14ac:dyDescent="0.25">
      <c r="C3" s="244" t="s">
        <v>37</v>
      </c>
      <c r="D3" s="519" t="str">
        <f>IF('Claim Summary'!C11&lt;&gt;"",'Claim Summary'!C11,"")</f>
        <v/>
      </c>
      <c r="E3" s="520"/>
    </row>
    <row r="4" spans="2:22" ht="15" customHeight="1" x14ac:dyDescent="0.25">
      <c r="C4" s="103"/>
      <c r="D4" s="104"/>
      <c r="E4" s="104"/>
    </row>
    <row r="5" spans="2:22" ht="15" customHeight="1" x14ac:dyDescent="0.25">
      <c r="K5" s="205"/>
      <c r="M5" s="208"/>
      <c r="N5" s="215"/>
      <c r="O5" s="208"/>
    </row>
    <row r="6" spans="2:22" s="38" customFormat="1" ht="25.15" customHeight="1" x14ac:dyDescent="0.25">
      <c r="B6" s="587" t="s">
        <v>24</v>
      </c>
      <c r="C6" s="587"/>
      <c r="D6" s="587"/>
      <c r="E6" s="587"/>
      <c r="F6" s="587"/>
      <c r="G6" s="587"/>
      <c r="H6" s="587"/>
      <c r="I6" s="587"/>
      <c r="K6" s="203"/>
      <c r="M6" s="185"/>
      <c r="N6" s="211"/>
      <c r="O6" s="106"/>
      <c r="Q6" s="586" t="s">
        <v>89</v>
      </c>
      <c r="R6" s="586"/>
      <c r="S6" s="586"/>
      <c r="T6" s="586"/>
    </row>
    <row r="7" spans="2:22" s="39" customFormat="1" ht="15.75" customHeight="1" x14ac:dyDescent="0.25">
      <c r="B7" s="588" t="s">
        <v>153</v>
      </c>
      <c r="C7" s="588"/>
      <c r="D7" s="588"/>
      <c r="E7" s="588"/>
      <c r="F7" s="588"/>
      <c r="G7" s="588"/>
      <c r="H7" s="588"/>
      <c r="I7" s="588"/>
      <c r="K7" s="204"/>
      <c r="M7" s="105"/>
      <c r="N7" s="212"/>
      <c r="O7" s="105"/>
    </row>
    <row r="8" spans="2:22" s="39" customFormat="1" ht="15.75" customHeight="1" x14ac:dyDescent="0.25">
      <c r="B8" s="588" t="s">
        <v>91</v>
      </c>
      <c r="C8" s="588"/>
      <c r="D8" s="588"/>
      <c r="E8" s="588"/>
      <c r="F8" s="588"/>
      <c r="G8" s="588"/>
      <c r="H8" s="588"/>
      <c r="I8" s="588"/>
      <c r="K8" s="204"/>
      <c r="M8" s="105"/>
      <c r="N8" s="212"/>
      <c r="O8" s="105"/>
    </row>
    <row r="9" spans="2:22" s="39" customFormat="1" ht="25.15" customHeight="1" x14ac:dyDescent="0.25">
      <c r="B9" s="589" t="s">
        <v>154</v>
      </c>
      <c r="C9" s="589"/>
      <c r="D9" s="589"/>
      <c r="E9" s="589"/>
      <c r="F9" s="589"/>
      <c r="G9" s="589"/>
      <c r="H9" s="589"/>
      <c r="I9" s="589"/>
      <c r="K9" s="204"/>
      <c r="M9" s="105"/>
      <c r="N9" s="212"/>
      <c r="O9" s="105"/>
    </row>
    <row r="10" spans="2:22" ht="30" customHeight="1" x14ac:dyDescent="0.25">
      <c r="B10" s="288" t="s">
        <v>92</v>
      </c>
      <c r="C10" s="590" t="s">
        <v>155</v>
      </c>
      <c r="D10" s="591"/>
      <c r="E10" s="592" t="s">
        <v>156</v>
      </c>
      <c r="F10" s="592"/>
      <c r="G10" s="289" t="s">
        <v>157</v>
      </c>
      <c r="H10" s="290" t="s">
        <v>158</v>
      </c>
      <c r="I10" s="289" t="s">
        <v>159</v>
      </c>
      <c r="K10" s="203"/>
      <c r="M10" s="284"/>
      <c r="N10" s="285"/>
      <c r="O10" s="286"/>
      <c r="Q10" s="372" t="s">
        <v>98</v>
      </c>
      <c r="R10" s="566" t="s">
        <v>99</v>
      </c>
      <c r="S10" s="568"/>
      <c r="T10" s="334" t="s">
        <v>160</v>
      </c>
      <c r="U10" s="334" t="s">
        <v>161</v>
      </c>
      <c r="V10" s="334" t="s">
        <v>102</v>
      </c>
    </row>
    <row r="11" spans="2:22" x14ac:dyDescent="0.25">
      <c r="B11" s="91"/>
      <c r="C11" s="593"/>
      <c r="D11" s="594"/>
      <c r="E11" s="595"/>
      <c r="F11" s="596"/>
      <c r="G11" s="451"/>
      <c r="H11" s="452"/>
      <c r="I11" s="453">
        <v>0</v>
      </c>
      <c r="K11" s="203"/>
      <c r="M11" s="206"/>
      <c r="N11" s="213"/>
      <c r="O11" s="206"/>
      <c r="Q11" s="324" t="s">
        <v>103</v>
      </c>
      <c r="R11" s="569"/>
      <c r="S11" s="571"/>
      <c r="T11" s="328">
        <f>I11</f>
        <v>0</v>
      </c>
      <c r="U11" s="328">
        <v>0</v>
      </c>
      <c r="V11" s="329">
        <f>T11-U11</f>
        <v>0</v>
      </c>
    </row>
    <row r="12" spans="2:22" ht="15" customHeight="1" x14ac:dyDescent="0.25">
      <c r="B12" s="91"/>
      <c r="C12" s="593"/>
      <c r="D12" s="594"/>
      <c r="E12" s="595"/>
      <c r="F12" s="596"/>
      <c r="G12" s="451"/>
      <c r="H12" s="452"/>
      <c r="I12" s="453">
        <v>0</v>
      </c>
      <c r="K12" s="203"/>
      <c r="M12" s="206"/>
      <c r="N12" s="213"/>
      <c r="O12" s="206"/>
      <c r="Q12" s="324" t="s">
        <v>103</v>
      </c>
      <c r="R12" s="569"/>
      <c r="S12" s="571"/>
      <c r="T12" s="328">
        <f t="shared" ref="T12:T21" si="0">I12</f>
        <v>0</v>
      </c>
      <c r="U12" s="328">
        <v>0</v>
      </c>
      <c r="V12" s="329">
        <f t="shared" ref="V12:V21" si="1">T12-U12</f>
        <v>0</v>
      </c>
    </row>
    <row r="13" spans="2:22" x14ac:dyDescent="0.25">
      <c r="B13" s="91"/>
      <c r="C13" s="593"/>
      <c r="D13" s="594"/>
      <c r="E13" s="595"/>
      <c r="F13" s="596"/>
      <c r="G13" s="451"/>
      <c r="H13" s="452"/>
      <c r="I13" s="453">
        <v>0</v>
      </c>
      <c r="K13" s="203"/>
      <c r="M13" s="206"/>
      <c r="N13" s="213"/>
      <c r="O13" s="206"/>
      <c r="Q13" s="324" t="s">
        <v>103</v>
      </c>
      <c r="R13" s="569"/>
      <c r="S13" s="571"/>
      <c r="T13" s="328">
        <f t="shared" si="0"/>
        <v>0</v>
      </c>
      <c r="U13" s="328">
        <v>0</v>
      </c>
      <c r="V13" s="329">
        <f t="shared" si="1"/>
        <v>0</v>
      </c>
    </row>
    <row r="14" spans="2:22" x14ac:dyDescent="0.25">
      <c r="B14" s="91"/>
      <c r="C14" s="593"/>
      <c r="D14" s="594"/>
      <c r="E14" s="595"/>
      <c r="F14" s="596"/>
      <c r="G14" s="451"/>
      <c r="H14" s="452"/>
      <c r="I14" s="453">
        <v>0</v>
      </c>
      <c r="K14" s="203"/>
      <c r="M14" s="206"/>
      <c r="N14" s="213"/>
      <c r="O14" s="206"/>
      <c r="Q14" s="324" t="s">
        <v>103</v>
      </c>
      <c r="R14" s="569"/>
      <c r="S14" s="571"/>
      <c r="T14" s="328">
        <f t="shared" si="0"/>
        <v>0</v>
      </c>
      <c r="U14" s="328">
        <v>0</v>
      </c>
      <c r="V14" s="329">
        <f t="shared" si="1"/>
        <v>0</v>
      </c>
    </row>
    <row r="15" spans="2:22" x14ac:dyDescent="0.25">
      <c r="B15" s="91"/>
      <c r="C15" s="593"/>
      <c r="D15" s="594"/>
      <c r="E15" s="595"/>
      <c r="F15" s="596"/>
      <c r="G15" s="451"/>
      <c r="H15" s="452"/>
      <c r="I15" s="453">
        <v>0</v>
      </c>
      <c r="J15" s="406"/>
      <c r="K15" s="203"/>
      <c r="M15" s="206"/>
      <c r="N15" s="213"/>
      <c r="O15" s="206"/>
      <c r="Q15" s="324" t="s">
        <v>103</v>
      </c>
      <c r="R15" s="569"/>
      <c r="S15" s="571"/>
      <c r="T15" s="328">
        <f t="shared" si="0"/>
        <v>0</v>
      </c>
      <c r="U15" s="328">
        <v>0</v>
      </c>
      <c r="V15" s="329">
        <f t="shared" si="1"/>
        <v>0</v>
      </c>
    </row>
    <row r="16" spans="2:22" x14ac:dyDescent="0.25">
      <c r="B16" s="91"/>
      <c r="C16" s="593"/>
      <c r="D16" s="594"/>
      <c r="E16" s="595"/>
      <c r="F16" s="596"/>
      <c r="G16" s="451"/>
      <c r="H16" s="452"/>
      <c r="I16" s="453">
        <v>0</v>
      </c>
      <c r="J16" s="406" t="s">
        <v>109</v>
      </c>
      <c r="K16" s="203"/>
      <c r="M16" s="206"/>
      <c r="N16" s="213"/>
      <c r="O16" s="206"/>
      <c r="Q16" s="324" t="s">
        <v>103</v>
      </c>
      <c r="R16" s="569"/>
      <c r="S16" s="571"/>
      <c r="T16" s="328">
        <f t="shared" si="0"/>
        <v>0</v>
      </c>
      <c r="U16" s="328">
        <v>0</v>
      </c>
      <c r="V16" s="329">
        <f t="shared" si="1"/>
        <v>0</v>
      </c>
    </row>
    <row r="17" spans="2:22" hidden="1" x14ac:dyDescent="0.25">
      <c r="B17" s="98"/>
      <c r="C17" s="593"/>
      <c r="D17" s="594"/>
      <c r="E17" s="595"/>
      <c r="F17" s="596"/>
      <c r="G17" s="451"/>
      <c r="H17" s="452"/>
      <c r="I17" s="453">
        <v>0</v>
      </c>
      <c r="K17" s="203"/>
      <c r="M17" s="206"/>
      <c r="N17" s="213"/>
      <c r="O17" s="206"/>
      <c r="Q17" s="324" t="s">
        <v>103</v>
      </c>
      <c r="R17" s="569"/>
      <c r="S17" s="571"/>
      <c r="T17" s="328">
        <f t="shared" si="0"/>
        <v>0</v>
      </c>
      <c r="U17" s="328">
        <v>0</v>
      </c>
      <c r="V17" s="329">
        <f t="shared" si="1"/>
        <v>0</v>
      </c>
    </row>
    <row r="18" spans="2:22" hidden="1" x14ac:dyDescent="0.25">
      <c r="B18" s="98"/>
      <c r="C18" s="593"/>
      <c r="D18" s="594"/>
      <c r="E18" s="595"/>
      <c r="F18" s="596"/>
      <c r="G18" s="451"/>
      <c r="H18" s="452"/>
      <c r="I18" s="453">
        <v>0</v>
      </c>
      <c r="K18" s="203"/>
      <c r="M18" s="206"/>
      <c r="N18" s="213"/>
      <c r="O18" s="206"/>
      <c r="Q18" s="324" t="s">
        <v>103</v>
      </c>
      <c r="R18" s="569"/>
      <c r="S18" s="571"/>
      <c r="T18" s="328">
        <f t="shared" si="0"/>
        <v>0</v>
      </c>
      <c r="U18" s="328">
        <v>0</v>
      </c>
      <c r="V18" s="329">
        <f t="shared" si="1"/>
        <v>0</v>
      </c>
    </row>
    <row r="19" spans="2:22" hidden="1" x14ac:dyDescent="0.25">
      <c r="B19" s="98"/>
      <c r="C19" s="593"/>
      <c r="D19" s="594"/>
      <c r="E19" s="595"/>
      <c r="F19" s="596"/>
      <c r="G19" s="451"/>
      <c r="H19" s="452"/>
      <c r="I19" s="453">
        <v>0</v>
      </c>
      <c r="K19" s="203"/>
      <c r="M19" s="206"/>
      <c r="N19" s="213"/>
      <c r="O19" s="206"/>
      <c r="Q19" s="324" t="s">
        <v>103</v>
      </c>
      <c r="R19" s="569"/>
      <c r="S19" s="571"/>
      <c r="T19" s="328">
        <f t="shared" si="0"/>
        <v>0</v>
      </c>
      <c r="U19" s="328">
        <v>0</v>
      </c>
      <c r="V19" s="329">
        <f t="shared" si="1"/>
        <v>0</v>
      </c>
    </row>
    <row r="20" spans="2:22" hidden="1" x14ac:dyDescent="0.25">
      <c r="B20" s="98"/>
      <c r="C20" s="593"/>
      <c r="D20" s="594"/>
      <c r="E20" s="595"/>
      <c r="F20" s="596"/>
      <c r="G20" s="451"/>
      <c r="H20" s="452"/>
      <c r="I20" s="453">
        <v>0</v>
      </c>
      <c r="K20" s="203"/>
      <c r="M20" s="206"/>
      <c r="N20" s="213"/>
      <c r="O20" s="206"/>
      <c r="Q20" s="324" t="s">
        <v>103</v>
      </c>
      <c r="R20" s="569"/>
      <c r="S20" s="571"/>
      <c r="T20" s="328">
        <f t="shared" si="0"/>
        <v>0</v>
      </c>
      <c r="U20" s="328">
        <v>0</v>
      </c>
      <c r="V20" s="329">
        <f t="shared" si="1"/>
        <v>0</v>
      </c>
    </row>
    <row r="21" spans="2:22" hidden="1" x14ac:dyDescent="0.25">
      <c r="B21" s="98"/>
      <c r="C21" s="593"/>
      <c r="D21" s="594"/>
      <c r="E21" s="595"/>
      <c r="F21" s="596"/>
      <c r="G21" s="451"/>
      <c r="H21" s="452"/>
      <c r="I21" s="453">
        <v>0</v>
      </c>
      <c r="K21" s="203"/>
      <c r="M21" s="206"/>
      <c r="N21" s="213"/>
      <c r="O21" s="206"/>
      <c r="Q21" s="324" t="s">
        <v>103</v>
      </c>
      <c r="R21" s="569"/>
      <c r="S21" s="571"/>
      <c r="T21" s="328">
        <f t="shared" si="0"/>
        <v>0</v>
      </c>
      <c r="U21" s="328">
        <v>0</v>
      </c>
      <c r="V21" s="329">
        <f t="shared" si="1"/>
        <v>0</v>
      </c>
    </row>
    <row r="22" spans="2:22" ht="25.15" customHeight="1" x14ac:dyDescent="0.25">
      <c r="B22" s="589" t="s">
        <v>162</v>
      </c>
      <c r="C22" s="589"/>
      <c r="D22" s="589"/>
      <c r="E22" s="589"/>
      <c r="F22" s="589"/>
      <c r="G22" s="589"/>
      <c r="H22" s="589"/>
      <c r="I22" s="589"/>
      <c r="K22" s="203"/>
      <c r="M22" s="206"/>
      <c r="N22" s="213"/>
      <c r="O22" s="206"/>
    </row>
    <row r="23" spans="2:22" ht="34.9" customHeight="1" x14ac:dyDescent="0.25">
      <c r="B23" s="288" t="s">
        <v>92</v>
      </c>
      <c r="C23" s="590" t="s">
        <v>163</v>
      </c>
      <c r="D23" s="591"/>
      <c r="E23" s="591"/>
      <c r="F23" s="591"/>
      <c r="G23" s="289" t="s">
        <v>157</v>
      </c>
      <c r="H23" s="290" t="s">
        <v>158</v>
      </c>
      <c r="I23" s="289" t="s">
        <v>159</v>
      </c>
      <c r="K23" s="203"/>
      <c r="M23" s="284"/>
      <c r="N23" s="285"/>
      <c r="O23" s="286"/>
      <c r="Q23" s="372" t="s">
        <v>98</v>
      </c>
      <c r="R23" s="566" t="s">
        <v>99</v>
      </c>
      <c r="S23" s="568"/>
      <c r="T23" s="334" t="s">
        <v>160</v>
      </c>
      <c r="U23" s="334" t="s">
        <v>161</v>
      </c>
      <c r="V23" s="334" t="s">
        <v>102</v>
      </c>
    </row>
    <row r="24" spans="2:22" x14ac:dyDescent="0.25">
      <c r="B24" s="91"/>
      <c r="C24" s="593"/>
      <c r="D24" s="594"/>
      <c r="E24" s="595"/>
      <c r="F24" s="596"/>
      <c r="G24" s="451"/>
      <c r="H24" s="452"/>
      <c r="I24" s="453">
        <v>0</v>
      </c>
      <c r="K24" s="203"/>
      <c r="M24" s="206"/>
      <c r="N24" s="213"/>
      <c r="O24" s="206"/>
      <c r="Q24" s="324" t="s">
        <v>103</v>
      </c>
      <c r="R24" s="569"/>
      <c r="S24" s="571"/>
      <c r="T24" s="328">
        <f>I24</f>
        <v>0</v>
      </c>
      <c r="U24" s="328">
        <v>0</v>
      </c>
      <c r="V24" s="329">
        <f>T24-U24</f>
        <v>0</v>
      </c>
    </row>
    <row r="25" spans="2:22" x14ac:dyDescent="0.25">
      <c r="B25" s="91"/>
      <c r="C25" s="593"/>
      <c r="D25" s="594"/>
      <c r="E25" s="595"/>
      <c r="F25" s="596"/>
      <c r="G25" s="451"/>
      <c r="H25" s="452"/>
      <c r="I25" s="453">
        <v>0</v>
      </c>
      <c r="K25" s="203"/>
      <c r="M25" s="206"/>
      <c r="N25" s="213"/>
      <c r="O25" s="206"/>
      <c r="Q25" s="324" t="s">
        <v>103</v>
      </c>
      <c r="R25" s="569"/>
      <c r="S25" s="571"/>
      <c r="T25" s="328">
        <f t="shared" ref="T25:T34" si="2">I25</f>
        <v>0</v>
      </c>
      <c r="U25" s="328">
        <v>0</v>
      </c>
      <c r="V25" s="329">
        <f t="shared" ref="V25:V34" si="3">T25-U25</f>
        <v>0</v>
      </c>
    </row>
    <row r="26" spans="2:22" x14ac:dyDescent="0.25">
      <c r="B26" s="91"/>
      <c r="C26" s="593"/>
      <c r="D26" s="594"/>
      <c r="E26" s="595"/>
      <c r="F26" s="596"/>
      <c r="G26" s="451"/>
      <c r="H26" s="452"/>
      <c r="I26" s="453">
        <v>0</v>
      </c>
      <c r="K26" s="203"/>
      <c r="M26" s="206"/>
      <c r="N26" s="213"/>
      <c r="O26" s="206"/>
      <c r="Q26" s="324" t="s">
        <v>103</v>
      </c>
      <c r="R26" s="569"/>
      <c r="S26" s="571"/>
      <c r="T26" s="328">
        <f t="shared" si="2"/>
        <v>0</v>
      </c>
      <c r="U26" s="328">
        <v>0</v>
      </c>
      <c r="V26" s="329">
        <f t="shared" si="3"/>
        <v>0</v>
      </c>
    </row>
    <row r="27" spans="2:22" x14ac:dyDescent="0.25">
      <c r="B27" s="91"/>
      <c r="C27" s="593"/>
      <c r="D27" s="594"/>
      <c r="E27" s="595"/>
      <c r="F27" s="596"/>
      <c r="G27" s="451"/>
      <c r="H27" s="452"/>
      <c r="I27" s="453">
        <v>0</v>
      </c>
      <c r="K27" s="203"/>
      <c r="M27" s="206"/>
      <c r="N27" s="213"/>
      <c r="O27" s="206"/>
      <c r="Q27" s="324" t="s">
        <v>103</v>
      </c>
      <c r="R27" s="569"/>
      <c r="S27" s="571"/>
      <c r="T27" s="328">
        <f t="shared" si="2"/>
        <v>0</v>
      </c>
      <c r="U27" s="328">
        <v>0</v>
      </c>
      <c r="V27" s="329">
        <f t="shared" si="3"/>
        <v>0</v>
      </c>
    </row>
    <row r="28" spans="2:22" x14ac:dyDescent="0.25">
      <c r="B28" s="91"/>
      <c r="C28" s="593"/>
      <c r="D28" s="594"/>
      <c r="E28" s="595"/>
      <c r="F28" s="596"/>
      <c r="G28" s="451"/>
      <c r="H28" s="452"/>
      <c r="I28" s="453">
        <v>0</v>
      </c>
      <c r="K28" s="203"/>
      <c r="M28" s="206"/>
      <c r="N28" s="213"/>
      <c r="O28" s="206"/>
      <c r="Q28" s="324" t="s">
        <v>103</v>
      </c>
      <c r="R28" s="569"/>
      <c r="S28" s="571"/>
      <c r="T28" s="328">
        <f t="shared" si="2"/>
        <v>0</v>
      </c>
      <c r="U28" s="328">
        <v>0</v>
      </c>
      <c r="V28" s="329">
        <f t="shared" si="3"/>
        <v>0</v>
      </c>
    </row>
    <row r="29" spans="2:22" ht="15" customHeight="1" x14ac:dyDescent="0.25">
      <c r="B29" s="91"/>
      <c r="C29" s="593"/>
      <c r="D29" s="594"/>
      <c r="E29" s="595"/>
      <c r="F29" s="596"/>
      <c r="G29" s="451"/>
      <c r="H29" s="452"/>
      <c r="I29" s="453">
        <v>0</v>
      </c>
      <c r="J29" s="406" t="s">
        <v>109</v>
      </c>
      <c r="K29" s="203"/>
      <c r="M29" s="206"/>
      <c r="N29" s="213"/>
      <c r="O29" s="206"/>
      <c r="Q29" s="324" t="s">
        <v>103</v>
      </c>
      <c r="R29" s="569"/>
      <c r="S29" s="571"/>
      <c r="T29" s="328">
        <f t="shared" si="2"/>
        <v>0</v>
      </c>
      <c r="U29" s="328">
        <v>0</v>
      </c>
      <c r="V29" s="329">
        <f t="shared" si="3"/>
        <v>0</v>
      </c>
    </row>
    <row r="30" spans="2:22" hidden="1" x14ac:dyDescent="0.25">
      <c r="B30" s="97"/>
      <c r="C30" s="593"/>
      <c r="D30" s="594"/>
      <c r="E30" s="595"/>
      <c r="F30" s="596"/>
      <c r="G30" s="451"/>
      <c r="H30" s="452"/>
      <c r="I30" s="453">
        <v>0</v>
      </c>
      <c r="K30" s="203"/>
      <c r="M30" s="206"/>
      <c r="N30" s="213"/>
      <c r="O30" s="206"/>
      <c r="Q30" s="324" t="s">
        <v>103</v>
      </c>
      <c r="R30" s="569"/>
      <c r="S30" s="571"/>
      <c r="T30" s="328">
        <f t="shared" si="2"/>
        <v>0</v>
      </c>
      <c r="U30" s="328">
        <v>0</v>
      </c>
      <c r="V30" s="329">
        <f t="shared" si="3"/>
        <v>0</v>
      </c>
    </row>
    <row r="31" spans="2:22" hidden="1" x14ac:dyDescent="0.25">
      <c r="B31" s="98"/>
      <c r="C31" s="593"/>
      <c r="D31" s="594"/>
      <c r="E31" s="595"/>
      <c r="F31" s="596"/>
      <c r="G31" s="451"/>
      <c r="H31" s="452"/>
      <c r="I31" s="453">
        <v>0</v>
      </c>
      <c r="K31" s="203"/>
      <c r="M31" s="206"/>
      <c r="N31" s="213"/>
      <c r="O31" s="206"/>
      <c r="Q31" s="324" t="s">
        <v>103</v>
      </c>
      <c r="R31" s="569"/>
      <c r="S31" s="571"/>
      <c r="T31" s="328">
        <f t="shared" si="2"/>
        <v>0</v>
      </c>
      <c r="U31" s="328">
        <v>0</v>
      </c>
      <c r="V31" s="329">
        <f t="shared" si="3"/>
        <v>0</v>
      </c>
    </row>
    <row r="32" spans="2:22" hidden="1" x14ac:dyDescent="0.25">
      <c r="B32" s="98"/>
      <c r="C32" s="593"/>
      <c r="D32" s="594"/>
      <c r="E32" s="595"/>
      <c r="F32" s="596"/>
      <c r="G32" s="451"/>
      <c r="H32" s="452"/>
      <c r="I32" s="453">
        <v>0</v>
      </c>
      <c r="K32" s="203"/>
      <c r="M32" s="206"/>
      <c r="N32" s="213"/>
      <c r="O32" s="206"/>
      <c r="Q32" s="324" t="s">
        <v>103</v>
      </c>
      <c r="R32" s="569"/>
      <c r="S32" s="571"/>
      <c r="T32" s="328">
        <f t="shared" si="2"/>
        <v>0</v>
      </c>
      <c r="U32" s="328">
        <v>0</v>
      </c>
      <c r="V32" s="329">
        <f t="shared" si="3"/>
        <v>0</v>
      </c>
    </row>
    <row r="33" spans="2:22" hidden="1" x14ac:dyDescent="0.25">
      <c r="B33" s="98"/>
      <c r="C33" s="593"/>
      <c r="D33" s="594"/>
      <c r="E33" s="595"/>
      <c r="F33" s="596"/>
      <c r="G33" s="451"/>
      <c r="H33" s="452"/>
      <c r="I33" s="453">
        <v>0</v>
      </c>
      <c r="K33" s="203"/>
      <c r="M33" s="206"/>
      <c r="N33" s="213"/>
      <c r="O33" s="206"/>
      <c r="Q33" s="324" t="s">
        <v>103</v>
      </c>
      <c r="R33" s="569"/>
      <c r="S33" s="571"/>
      <c r="T33" s="328">
        <f t="shared" si="2"/>
        <v>0</v>
      </c>
      <c r="U33" s="328">
        <v>0</v>
      </c>
      <c r="V33" s="329">
        <f t="shared" si="3"/>
        <v>0</v>
      </c>
    </row>
    <row r="34" spans="2:22" hidden="1" x14ac:dyDescent="0.25">
      <c r="B34" s="98"/>
      <c r="C34" s="593"/>
      <c r="D34" s="594"/>
      <c r="E34" s="595"/>
      <c r="F34" s="596"/>
      <c r="G34" s="451"/>
      <c r="H34" s="452"/>
      <c r="I34" s="453">
        <v>0</v>
      </c>
      <c r="K34" s="203"/>
      <c r="M34" s="206"/>
      <c r="N34" s="213"/>
      <c r="O34" s="206"/>
      <c r="Q34" s="324" t="s">
        <v>103</v>
      </c>
      <c r="R34" s="569"/>
      <c r="S34" s="571"/>
      <c r="T34" s="328">
        <f t="shared" si="2"/>
        <v>0</v>
      </c>
      <c r="U34" s="328">
        <v>0</v>
      </c>
      <c r="V34" s="329">
        <f t="shared" si="3"/>
        <v>0</v>
      </c>
    </row>
    <row r="35" spans="2:22" ht="39.950000000000003" customHeight="1" x14ac:dyDescent="0.25">
      <c r="B35" s="589" t="s">
        <v>164</v>
      </c>
      <c r="C35" s="589"/>
      <c r="D35" s="589"/>
      <c r="E35" s="589"/>
      <c r="F35" s="589"/>
      <c r="G35" s="589"/>
      <c r="H35" s="589"/>
      <c r="I35" s="589"/>
      <c r="K35" s="203"/>
      <c r="M35" s="206"/>
      <c r="N35" s="213"/>
      <c r="O35" s="206"/>
    </row>
    <row r="36" spans="2:22" ht="34.9" customHeight="1" x14ac:dyDescent="0.25">
      <c r="B36" s="288" t="s">
        <v>92</v>
      </c>
      <c r="C36" s="590" t="s">
        <v>163</v>
      </c>
      <c r="D36" s="591"/>
      <c r="E36" s="591"/>
      <c r="F36" s="591"/>
      <c r="G36" s="289" t="s">
        <v>157</v>
      </c>
      <c r="H36" s="290" t="s">
        <v>158</v>
      </c>
      <c r="I36" s="289" t="s">
        <v>159</v>
      </c>
      <c r="K36" s="203"/>
      <c r="M36" s="284"/>
      <c r="N36" s="285"/>
      <c r="O36" s="286"/>
      <c r="Q36" s="584" t="s">
        <v>99</v>
      </c>
      <c r="R36" s="584"/>
      <c r="S36" s="585"/>
      <c r="T36" s="334" t="s">
        <v>160</v>
      </c>
      <c r="U36" s="334" t="s">
        <v>161</v>
      </c>
      <c r="V36" s="334" t="s">
        <v>102</v>
      </c>
    </row>
    <row r="37" spans="2:22" x14ac:dyDescent="0.25">
      <c r="B37" s="91"/>
      <c r="C37" s="593"/>
      <c r="D37" s="594"/>
      <c r="E37" s="595"/>
      <c r="F37" s="596"/>
      <c r="G37" s="451"/>
      <c r="H37" s="452"/>
      <c r="I37" s="453">
        <v>0</v>
      </c>
      <c r="K37" s="203"/>
      <c r="M37" s="206"/>
      <c r="N37" s="213"/>
      <c r="O37" s="206"/>
      <c r="Q37" s="581"/>
      <c r="R37" s="582"/>
      <c r="S37" s="583"/>
      <c r="T37" s="328">
        <f t="shared" ref="T37:T47" si="4">I37</f>
        <v>0</v>
      </c>
      <c r="U37" s="328">
        <v>0</v>
      </c>
      <c r="V37" s="329">
        <f>T37-U37</f>
        <v>0</v>
      </c>
    </row>
    <row r="38" spans="2:22" x14ac:dyDescent="0.25">
      <c r="B38" s="91"/>
      <c r="C38" s="593"/>
      <c r="D38" s="594"/>
      <c r="E38" s="595"/>
      <c r="F38" s="596"/>
      <c r="G38" s="451"/>
      <c r="H38" s="452"/>
      <c r="I38" s="453">
        <v>0</v>
      </c>
      <c r="K38" s="203"/>
      <c r="M38" s="206"/>
      <c r="N38" s="213"/>
      <c r="O38" s="206"/>
      <c r="Q38" s="581"/>
      <c r="R38" s="582"/>
      <c r="S38" s="583"/>
      <c r="T38" s="328">
        <f t="shared" si="4"/>
        <v>0</v>
      </c>
      <c r="U38" s="328">
        <v>0</v>
      </c>
      <c r="V38" s="329">
        <f t="shared" ref="V38:V47" si="5">T38-U38</f>
        <v>0</v>
      </c>
    </row>
    <row r="39" spans="2:22" x14ac:dyDescent="0.25">
      <c r="B39" s="91"/>
      <c r="C39" s="593"/>
      <c r="D39" s="594"/>
      <c r="E39" s="595"/>
      <c r="F39" s="596"/>
      <c r="G39" s="451"/>
      <c r="H39" s="452"/>
      <c r="I39" s="453">
        <v>0</v>
      </c>
      <c r="K39" s="203"/>
      <c r="M39" s="206"/>
      <c r="N39" s="213"/>
      <c r="O39" s="206"/>
      <c r="Q39" s="581"/>
      <c r="R39" s="582"/>
      <c r="S39" s="583"/>
      <c r="T39" s="328">
        <f t="shared" si="4"/>
        <v>0</v>
      </c>
      <c r="U39" s="328">
        <v>0</v>
      </c>
      <c r="V39" s="329">
        <f t="shared" si="5"/>
        <v>0</v>
      </c>
    </row>
    <row r="40" spans="2:22" x14ac:dyDescent="0.25">
      <c r="B40" s="91"/>
      <c r="C40" s="593"/>
      <c r="D40" s="594"/>
      <c r="E40" s="595"/>
      <c r="F40" s="596"/>
      <c r="G40" s="451"/>
      <c r="H40" s="452"/>
      <c r="I40" s="453">
        <v>0</v>
      </c>
      <c r="K40" s="203"/>
      <c r="M40" s="206"/>
      <c r="N40" s="213"/>
      <c r="O40" s="206"/>
      <c r="Q40" s="581"/>
      <c r="R40" s="582"/>
      <c r="S40" s="583"/>
      <c r="T40" s="328">
        <f t="shared" si="4"/>
        <v>0</v>
      </c>
      <c r="U40" s="328">
        <v>0</v>
      </c>
      <c r="V40" s="329">
        <f t="shared" si="5"/>
        <v>0</v>
      </c>
    </row>
    <row r="41" spans="2:22" x14ac:dyDescent="0.25">
      <c r="B41" s="91"/>
      <c r="C41" s="593"/>
      <c r="D41" s="594"/>
      <c r="E41" s="595"/>
      <c r="F41" s="596"/>
      <c r="G41" s="451"/>
      <c r="H41" s="452"/>
      <c r="I41" s="453">
        <v>0</v>
      </c>
      <c r="K41" s="203"/>
      <c r="M41" s="206"/>
      <c r="N41" s="213"/>
      <c r="O41" s="206"/>
      <c r="Q41" s="581"/>
      <c r="R41" s="582"/>
      <c r="S41" s="583"/>
      <c r="T41" s="328">
        <f t="shared" si="4"/>
        <v>0</v>
      </c>
      <c r="U41" s="328">
        <v>0</v>
      </c>
      <c r="V41" s="329">
        <f t="shared" si="5"/>
        <v>0</v>
      </c>
    </row>
    <row r="42" spans="2:22" x14ac:dyDescent="0.25">
      <c r="B42" s="91"/>
      <c r="C42" s="593"/>
      <c r="D42" s="594"/>
      <c r="E42" s="595"/>
      <c r="F42" s="596"/>
      <c r="G42" s="451"/>
      <c r="H42" s="452"/>
      <c r="I42" s="453">
        <v>0</v>
      </c>
      <c r="J42" s="406" t="s">
        <v>109</v>
      </c>
      <c r="K42" s="203"/>
      <c r="M42" s="206"/>
      <c r="N42" s="213"/>
      <c r="O42" s="206"/>
      <c r="Q42" s="581"/>
      <c r="R42" s="582"/>
      <c r="S42" s="583"/>
      <c r="T42" s="328">
        <f t="shared" si="4"/>
        <v>0</v>
      </c>
      <c r="U42" s="328">
        <v>0</v>
      </c>
      <c r="V42" s="329">
        <f t="shared" si="5"/>
        <v>0</v>
      </c>
    </row>
    <row r="43" spans="2:22" hidden="1" x14ac:dyDescent="0.25">
      <c r="B43" s="91"/>
      <c r="C43" s="593"/>
      <c r="D43" s="594"/>
      <c r="E43" s="595"/>
      <c r="F43" s="596"/>
      <c r="G43" s="451"/>
      <c r="H43" s="452"/>
      <c r="I43" s="453">
        <v>0</v>
      </c>
      <c r="K43" s="203"/>
      <c r="M43" s="206"/>
      <c r="N43" s="213"/>
      <c r="O43" s="206"/>
      <c r="Q43" s="581"/>
      <c r="R43" s="582"/>
      <c r="S43" s="583"/>
      <c r="T43" s="328">
        <f t="shared" si="4"/>
        <v>0</v>
      </c>
      <c r="U43" s="328">
        <v>0</v>
      </c>
      <c r="V43" s="329">
        <f t="shared" si="5"/>
        <v>0</v>
      </c>
    </row>
    <row r="44" spans="2:22" hidden="1" x14ac:dyDescent="0.25">
      <c r="B44" s="91"/>
      <c r="C44" s="593"/>
      <c r="D44" s="594"/>
      <c r="E44" s="595"/>
      <c r="F44" s="596"/>
      <c r="G44" s="451"/>
      <c r="H44" s="452"/>
      <c r="I44" s="453">
        <v>0</v>
      </c>
      <c r="K44" s="203"/>
      <c r="M44" s="206"/>
      <c r="N44" s="213"/>
      <c r="O44" s="206"/>
      <c r="Q44" s="581"/>
      <c r="R44" s="582"/>
      <c r="S44" s="583"/>
      <c r="T44" s="328">
        <f t="shared" si="4"/>
        <v>0</v>
      </c>
      <c r="U44" s="328">
        <v>0</v>
      </c>
      <c r="V44" s="329">
        <f t="shared" si="5"/>
        <v>0</v>
      </c>
    </row>
    <row r="45" spans="2:22" hidden="1" x14ac:dyDescent="0.25">
      <c r="B45" s="91"/>
      <c r="C45" s="593"/>
      <c r="D45" s="594"/>
      <c r="E45" s="595"/>
      <c r="F45" s="596"/>
      <c r="G45" s="451"/>
      <c r="H45" s="452"/>
      <c r="I45" s="453">
        <v>0</v>
      </c>
      <c r="K45" s="203"/>
      <c r="M45" s="206"/>
      <c r="N45" s="213"/>
      <c r="O45" s="206"/>
      <c r="Q45" s="581"/>
      <c r="R45" s="582"/>
      <c r="S45" s="583"/>
      <c r="T45" s="328">
        <f t="shared" si="4"/>
        <v>0</v>
      </c>
      <c r="U45" s="328">
        <v>0</v>
      </c>
      <c r="V45" s="329">
        <f t="shared" si="5"/>
        <v>0</v>
      </c>
    </row>
    <row r="46" spans="2:22" hidden="1" x14ac:dyDescent="0.25">
      <c r="B46" s="91"/>
      <c r="C46" s="593"/>
      <c r="D46" s="594"/>
      <c r="E46" s="595"/>
      <c r="F46" s="596"/>
      <c r="G46" s="451"/>
      <c r="H46" s="452"/>
      <c r="I46" s="453">
        <v>0</v>
      </c>
      <c r="K46" s="203"/>
      <c r="M46" s="206"/>
      <c r="N46" s="213"/>
      <c r="O46" s="206"/>
      <c r="Q46" s="581"/>
      <c r="R46" s="582"/>
      <c r="S46" s="583"/>
      <c r="T46" s="328">
        <f t="shared" si="4"/>
        <v>0</v>
      </c>
      <c r="U46" s="328">
        <v>0</v>
      </c>
      <c r="V46" s="329">
        <f t="shared" si="5"/>
        <v>0</v>
      </c>
    </row>
    <row r="47" spans="2:22" hidden="1" x14ac:dyDescent="0.25">
      <c r="B47" s="91"/>
      <c r="C47" s="593"/>
      <c r="D47" s="594"/>
      <c r="E47" s="595"/>
      <c r="F47" s="596"/>
      <c r="G47" s="451"/>
      <c r="H47" s="452"/>
      <c r="I47" s="453">
        <v>0</v>
      </c>
      <c r="K47" s="203"/>
      <c r="M47" s="206"/>
      <c r="N47" s="213"/>
      <c r="O47" s="206"/>
      <c r="Q47" s="581"/>
      <c r="R47" s="582"/>
      <c r="S47" s="583"/>
      <c r="T47" s="328">
        <f t="shared" si="4"/>
        <v>0</v>
      </c>
      <c r="U47" s="328">
        <v>0</v>
      </c>
      <c r="V47" s="329">
        <f t="shared" si="5"/>
        <v>0</v>
      </c>
    </row>
    <row r="48" spans="2:22" ht="15" customHeight="1" x14ac:dyDescent="0.25">
      <c r="B48" s="240"/>
      <c r="F48" s="40"/>
      <c r="G48" s="278"/>
      <c r="H48" s="279"/>
      <c r="I48" s="276"/>
      <c r="K48" s="236"/>
      <c r="L48" s="275"/>
      <c r="M48" s="207"/>
      <c r="N48" s="214"/>
      <c r="O48" s="207"/>
    </row>
    <row r="49" spans="3:22" x14ac:dyDescent="0.25">
      <c r="C49" s="41"/>
      <c r="H49" s="277" t="s">
        <v>111</v>
      </c>
      <c r="I49" s="370">
        <f>SUM(I11:I21)+SUM(I24:I34)+SUM(I37:I47)</f>
        <v>0</v>
      </c>
      <c r="K49" s="203"/>
      <c r="M49" s="208"/>
      <c r="N49" s="215"/>
      <c r="O49" s="208"/>
      <c r="S49" s="317" t="s">
        <v>111</v>
      </c>
      <c r="T49" s="371">
        <f>SUM(T11:T47)</f>
        <v>0</v>
      </c>
      <c r="U49" s="371">
        <f>SUM(U11:U47)</f>
        <v>0</v>
      </c>
      <c r="V49" s="371">
        <f>SUM(V11:V47)</f>
        <v>0</v>
      </c>
    </row>
    <row r="50" spans="3:22" x14ac:dyDescent="0.25">
      <c r="K50" s="203"/>
      <c r="M50" s="209"/>
      <c r="N50" s="216"/>
      <c r="O50" s="209"/>
    </row>
    <row r="51" spans="3:22" ht="15" customHeight="1" x14ac:dyDescent="0.25">
      <c r="N51" s="217"/>
    </row>
  </sheetData>
  <mergeCells count="115">
    <mergeCell ref="C41:D41"/>
    <mergeCell ref="E41:F41"/>
    <mergeCell ref="C42:D42"/>
    <mergeCell ref="E42:F42"/>
    <mergeCell ref="C43:D43"/>
    <mergeCell ref="E43:F43"/>
    <mergeCell ref="C47:D47"/>
    <mergeCell ref="E47:F47"/>
    <mergeCell ref="C44:D44"/>
    <mergeCell ref="E44:F44"/>
    <mergeCell ref="C45:D45"/>
    <mergeCell ref="E45:F45"/>
    <mergeCell ref="C46:D46"/>
    <mergeCell ref="E46:F46"/>
    <mergeCell ref="B35:I35"/>
    <mergeCell ref="C36:F36"/>
    <mergeCell ref="C37:D37"/>
    <mergeCell ref="E37:F37"/>
    <mergeCell ref="C38:D38"/>
    <mergeCell ref="E38:F38"/>
    <mergeCell ref="C39:D39"/>
    <mergeCell ref="E39:F39"/>
    <mergeCell ref="C40:D40"/>
    <mergeCell ref="E40:F40"/>
    <mergeCell ref="C30:D30"/>
    <mergeCell ref="E30:F30"/>
    <mergeCell ref="C31:D31"/>
    <mergeCell ref="E31:F31"/>
    <mergeCell ref="C32:D32"/>
    <mergeCell ref="E32:F32"/>
    <mergeCell ref="C33:D33"/>
    <mergeCell ref="E33:F33"/>
    <mergeCell ref="C34:D34"/>
    <mergeCell ref="E34:F34"/>
    <mergeCell ref="C25:D25"/>
    <mergeCell ref="E25:F25"/>
    <mergeCell ref="C26:D26"/>
    <mergeCell ref="E26:F26"/>
    <mergeCell ref="C27:D27"/>
    <mergeCell ref="E27:F27"/>
    <mergeCell ref="C28:D28"/>
    <mergeCell ref="E28:F28"/>
    <mergeCell ref="C29:D29"/>
    <mergeCell ref="E29:F29"/>
    <mergeCell ref="C19:D19"/>
    <mergeCell ref="E19:F19"/>
    <mergeCell ref="C20:D20"/>
    <mergeCell ref="E20:F20"/>
    <mergeCell ref="C21:D21"/>
    <mergeCell ref="E21:F21"/>
    <mergeCell ref="B22:I22"/>
    <mergeCell ref="C23:F23"/>
    <mergeCell ref="C24:D24"/>
    <mergeCell ref="E24:F24"/>
    <mergeCell ref="C14:D14"/>
    <mergeCell ref="E14:F14"/>
    <mergeCell ref="C15:D15"/>
    <mergeCell ref="E15:F15"/>
    <mergeCell ref="C16:D16"/>
    <mergeCell ref="E16:F16"/>
    <mergeCell ref="C17:D17"/>
    <mergeCell ref="E17:F17"/>
    <mergeCell ref="C18:D18"/>
    <mergeCell ref="E18:F18"/>
    <mergeCell ref="Q6:T6"/>
    <mergeCell ref="R10:S10"/>
    <mergeCell ref="R11:S11"/>
    <mergeCell ref="R12:S12"/>
    <mergeCell ref="R13:S13"/>
    <mergeCell ref="B6:I6"/>
    <mergeCell ref="B7:I7"/>
    <mergeCell ref="D2:E2"/>
    <mergeCell ref="D3:E3"/>
    <mergeCell ref="B8:I8"/>
    <mergeCell ref="B9:I9"/>
    <mergeCell ref="C10:D10"/>
    <mergeCell ref="E10:F10"/>
    <mergeCell ref="C11:D11"/>
    <mergeCell ref="E11:F11"/>
    <mergeCell ref="C12:D12"/>
    <mergeCell ref="E12:F12"/>
    <mergeCell ref="C13:D13"/>
    <mergeCell ref="E13:F13"/>
    <mergeCell ref="R19:S19"/>
    <mergeCell ref="R20:S20"/>
    <mergeCell ref="R21:S21"/>
    <mergeCell ref="R24:S24"/>
    <mergeCell ref="R25:S25"/>
    <mergeCell ref="R14:S14"/>
    <mergeCell ref="R15:S15"/>
    <mergeCell ref="R16:S16"/>
    <mergeCell ref="R17:S17"/>
    <mergeCell ref="R18:S18"/>
    <mergeCell ref="Q45:S45"/>
    <mergeCell ref="Q46:S46"/>
    <mergeCell ref="Q47:S47"/>
    <mergeCell ref="R31:S31"/>
    <mergeCell ref="R32:S32"/>
    <mergeCell ref="R33:S33"/>
    <mergeCell ref="R34:S34"/>
    <mergeCell ref="R23:S23"/>
    <mergeCell ref="R26:S26"/>
    <mergeCell ref="R27:S27"/>
    <mergeCell ref="R28:S28"/>
    <mergeCell ref="R29:S29"/>
    <mergeCell ref="R30:S30"/>
    <mergeCell ref="Q36:S36"/>
    <mergeCell ref="Q44:S44"/>
    <mergeCell ref="Q42:S42"/>
    <mergeCell ref="Q37:S37"/>
    <mergeCell ref="Q38:S38"/>
    <mergeCell ref="Q39:S39"/>
    <mergeCell ref="Q40:S40"/>
    <mergeCell ref="Q41:S41"/>
    <mergeCell ref="Q43:S43"/>
  </mergeCells>
  <conditionalFormatting sqref="B11:C12 B11:B21 G11:I21">
    <cfRule type="expression" dxfId="29" priority="133">
      <formula>MOD(ROW(),2)=0</formula>
    </cfRule>
  </conditionalFormatting>
  <conditionalFormatting sqref="B24:C34">
    <cfRule type="expression" dxfId="28" priority="7">
      <formula>MOD(ROW(),2)=0</formula>
    </cfRule>
  </conditionalFormatting>
  <conditionalFormatting sqref="B37:C47">
    <cfRule type="expression" dxfId="27" priority="1">
      <formula>MOD(ROW(),2)=0</formula>
    </cfRule>
  </conditionalFormatting>
  <conditionalFormatting sqref="C13:C21">
    <cfRule type="expression" dxfId="26" priority="13">
      <formula>MOD(ROW(),2)=0</formula>
    </cfRule>
  </conditionalFormatting>
  <conditionalFormatting sqref="E11:E21">
    <cfRule type="expression" dxfId="25" priority="84">
      <formula>MOD(ROW(),2)=0</formula>
    </cfRule>
  </conditionalFormatting>
  <conditionalFormatting sqref="E24:E34">
    <cfRule type="expression" dxfId="24" priority="76">
      <formula>MOD(ROW(),2)=0</formula>
    </cfRule>
  </conditionalFormatting>
  <conditionalFormatting sqref="E37:E47">
    <cfRule type="expression" dxfId="23" priority="67">
      <formula>MOD(ROW(),2)=0</formula>
    </cfRule>
  </conditionalFormatting>
  <conditionalFormatting sqref="G24:I34">
    <cfRule type="expression" dxfId="22" priority="79">
      <formula>MOD(ROW(),2)=0</formula>
    </cfRule>
  </conditionalFormatting>
  <conditionalFormatting sqref="G37:I47">
    <cfRule type="expression" dxfId="21" priority="69">
      <formula>MOD(ROW(),2)=0</formula>
    </cfRule>
  </conditionalFormatting>
  <dataValidations count="1">
    <dataValidation type="list" allowBlank="1" showInputMessage="1" showErrorMessage="1" sqref="Q11:Q21 Q24:Q34" xr:uid="{88B12096-8B14-4BD5-A998-23925CC22C17}">
      <formula1>"Select, Invoice &amp; POP OK, Invoice &amp; POP NOT OK"</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638C6-77CF-41C6-968F-3BAA6DC4E818}">
  <sheetPr>
    <tabColor theme="4" tint="0.79998168889431442"/>
    <pageSetUpPr fitToPage="1"/>
  </sheetPr>
  <dimension ref="B2:Y49"/>
  <sheetViews>
    <sheetView showGridLines="0" zoomScaleNormal="100" workbookViewId="0"/>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5.85546875" style="36" customWidth="1"/>
    <col min="12" max="12" width="16.5703125" style="36" customWidth="1"/>
    <col min="13" max="13" width="2.7109375" style="205" customWidth="1"/>
    <col min="14" max="15" width="2.7109375" style="36" customWidth="1"/>
    <col min="16" max="20" width="20.7109375" style="36" customWidth="1"/>
    <col min="21" max="16384" width="9.140625" style="36"/>
  </cols>
  <sheetData>
    <row r="2" spans="2:25" ht="19.899999999999999" customHeight="1" x14ac:dyDescent="0.25">
      <c r="C2" s="244" t="s">
        <v>35</v>
      </c>
      <c r="D2" s="519" t="str">
        <f>IF('Claim Summary'!C5&lt;&gt;"",'Claim Summary'!C5,"")</f>
        <v/>
      </c>
      <c r="E2" s="520"/>
    </row>
    <row r="3" spans="2:25" ht="19.899999999999999" customHeight="1" x14ac:dyDescent="0.25">
      <c r="C3" s="244" t="s">
        <v>37</v>
      </c>
      <c r="D3" s="519" t="str">
        <f>IF('Claim Summary'!C11&lt;&gt;"",'Claim Summary'!C11,"")</f>
        <v/>
      </c>
      <c r="E3" s="520"/>
    </row>
    <row r="4" spans="2:25" ht="15" customHeight="1" x14ac:dyDescent="0.25">
      <c r="C4" s="103"/>
      <c r="D4" s="104"/>
      <c r="E4" s="104"/>
    </row>
    <row r="5" spans="2:25" ht="15" customHeight="1" x14ac:dyDescent="0.25">
      <c r="N5" s="217"/>
    </row>
    <row r="6" spans="2:25" s="32" customFormat="1" ht="25.15" customHeight="1" x14ac:dyDescent="0.25">
      <c r="B6" s="587" t="s">
        <v>62</v>
      </c>
      <c r="C6" s="587"/>
      <c r="D6" s="292"/>
      <c r="E6" s="292"/>
      <c r="F6" s="292"/>
      <c r="G6" s="292"/>
      <c r="H6" s="292"/>
      <c r="I6" s="293"/>
      <c r="J6" s="293"/>
      <c r="K6" s="293"/>
      <c r="L6" s="413"/>
      <c r="M6" s="225"/>
      <c r="N6" s="210"/>
      <c r="O6" s="154"/>
      <c r="P6" s="604" t="s">
        <v>89</v>
      </c>
      <c r="Q6" s="604"/>
      <c r="R6" s="604"/>
      <c r="S6" s="604"/>
      <c r="T6" s="604"/>
      <c r="U6" s="413"/>
      <c r="V6" s="413"/>
      <c r="W6" s="413"/>
      <c r="X6" s="413"/>
      <c r="Y6" s="413"/>
    </row>
    <row r="7" spans="2:25" s="32" customFormat="1" x14ac:dyDescent="0.2">
      <c r="B7" s="600" t="s">
        <v>165</v>
      </c>
      <c r="C7" s="600"/>
      <c r="D7" s="600"/>
      <c r="E7" s="600"/>
      <c r="F7" s="600"/>
      <c r="G7" s="600"/>
      <c r="H7" s="600"/>
      <c r="I7" s="600"/>
      <c r="J7" s="600"/>
      <c r="K7" s="600"/>
      <c r="L7" s="413"/>
      <c r="M7" s="225"/>
      <c r="N7" s="210"/>
      <c r="O7" s="413"/>
      <c r="P7" s="413"/>
      <c r="Q7" s="413"/>
      <c r="R7" s="413"/>
      <c r="S7" s="413"/>
      <c r="T7" s="413"/>
      <c r="U7" s="413"/>
      <c r="V7" s="413"/>
      <c r="W7" s="413"/>
      <c r="X7" s="413"/>
      <c r="Y7" s="413"/>
    </row>
    <row r="8" spans="2:25" s="96" customFormat="1" ht="15" customHeight="1" x14ac:dyDescent="0.25">
      <c r="B8" s="600" t="s">
        <v>166</v>
      </c>
      <c r="C8" s="600"/>
      <c r="D8" s="600"/>
      <c r="E8" s="600"/>
      <c r="F8" s="600"/>
      <c r="G8" s="600"/>
      <c r="H8" s="600"/>
      <c r="I8" s="600"/>
      <c r="J8" s="600"/>
      <c r="K8" s="600"/>
      <c r="M8" s="226"/>
      <c r="N8" s="218"/>
      <c r="O8" s="155"/>
      <c r="P8" s="156">
        <v>900</v>
      </c>
      <c r="Q8" s="157" t="s">
        <v>167</v>
      </c>
      <c r="R8" s="88"/>
      <c r="S8" s="158"/>
      <c r="T8" s="158"/>
      <c r="U8" s="89"/>
      <c r="V8" s="89"/>
      <c r="W8" s="89"/>
      <c r="X8" s="89"/>
      <c r="Y8" s="89"/>
    </row>
    <row r="9" spans="2:25" s="93" customFormat="1" ht="65.25" hidden="1" customHeight="1" x14ac:dyDescent="0.25">
      <c r="B9" s="294"/>
      <c r="C9" s="601" t="s">
        <v>168</v>
      </c>
      <c r="D9" s="295"/>
      <c r="E9" s="295"/>
      <c r="F9" s="295"/>
      <c r="G9" s="295"/>
      <c r="H9" s="296"/>
      <c r="I9" s="296"/>
      <c r="J9" s="297"/>
      <c r="K9" s="297"/>
      <c r="M9" s="226"/>
      <c r="N9" s="218"/>
      <c r="O9" s="92"/>
      <c r="P9" s="92"/>
      <c r="Q9" s="92"/>
      <c r="R9" s="92"/>
      <c r="S9" s="160"/>
      <c r="T9" s="160"/>
      <c r="U9" s="137"/>
      <c r="V9" s="137"/>
      <c r="W9" s="137"/>
      <c r="X9" s="137"/>
      <c r="Y9" s="137"/>
    </row>
    <row r="10" spans="2:25" s="94" customFormat="1" ht="40.15" customHeight="1" x14ac:dyDescent="0.25">
      <c r="B10" s="298" t="s">
        <v>92</v>
      </c>
      <c r="C10" s="602"/>
      <c r="D10" s="603" t="s">
        <v>169</v>
      </c>
      <c r="E10" s="603"/>
      <c r="F10" s="603"/>
      <c r="G10" s="430" t="s">
        <v>157</v>
      </c>
      <c r="H10" s="430" t="s">
        <v>158</v>
      </c>
      <c r="I10" s="430" t="s">
        <v>170</v>
      </c>
      <c r="J10" s="430" t="s">
        <v>171</v>
      </c>
      <c r="K10" s="430" t="s">
        <v>172</v>
      </c>
      <c r="M10" s="226"/>
      <c r="N10" s="218"/>
      <c r="O10" s="161"/>
      <c r="P10" s="381" t="s">
        <v>173</v>
      </c>
      <c r="Q10" s="381" t="s">
        <v>174</v>
      </c>
      <c r="R10" s="381" t="s">
        <v>175</v>
      </c>
      <c r="S10" s="381" t="s">
        <v>176</v>
      </c>
      <c r="T10" s="381" t="s">
        <v>177</v>
      </c>
      <c r="U10" s="138"/>
      <c r="V10" s="138"/>
      <c r="W10" s="138"/>
      <c r="X10" s="138"/>
      <c r="Y10" s="138"/>
    </row>
    <row r="11" spans="2:25" s="86" customFormat="1" x14ac:dyDescent="0.25">
      <c r="B11" s="91"/>
      <c r="C11" s="163"/>
      <c r="D11" s="597"/>
      <c r="E11" s="598"/>
      <c r="F11" s="599"/>
      <c r="G11" s="164"/>
      <c r="H11" s="165"/>
      <c r="I11" s="166">
        <v>0</v>
      </c>
      <c r="J11" s="167"/>
      <c r="K11" s="450">
        <f>I11*J11</f>
        <v>0</v>
      </c>
      <c r="L11" s="168"/>
      <c r="M11" s="227"/>
      <c r="N11" s="219"/>
      <c r="O11" s="169"/>
      <c r="P11" s="376">
        <f>ROUND(MIN(I11,$P$8),2)</f>
        <v>0</v>
      </c>
      <c r="Q11" s="377">
        <f t="shared" ref="Q11:Q45" si="0">J11</f>
        <v>0</v>
      </c>
      <c r="R11" s="241">
        <f>(P11*Q11)</f>
        <v>0</v>
      </c>
      <c r="S11" s="374">
        <v>0</v>
      </c>
      <c r="T11" s="378">
        <f>R11-S11</f>
        <v>0</v>
      </c>
      <c r="U11" s="95"/>
      <c r="V11" s="95"/>
      <c r="W11" s="95"/>
      <c r="X11" s="95"/>
      <c r="Y11" s="95"/>
    </row>
    <row r="12" spans="2:25" s="86" customFormat="1" x14ac:dyDescent="0.25">
      <c r="B12" s="91"/>
      <c r="C12" s="163"/>
      <c r="D12" s="597"/>
      <c r="E12" s="598"/>
      <c r="F12" s="599"/>
      <c r="G12" s="164"/>
      <c r="H12" s="165"/>
      <c r="I12" s="166">
        <v>0</v>
      </c>
      <c r="J12" s="167"/>
      <c r="K12" s="450">
        <f t="shared" ref="K12:K45" si="1">I12*J12</f>
        <v>0</v>
      </c>
      <c r="L12" s="168"/>
      <c r="M12" s="227"/>
      <c r="N12" s="219"/>
      <c r="O12" s="169"/>
      <c r="P12" s="376">
        <f t="shared" ref="P12:P45" si="2">ROUND(MIN(I12,$P$8),2)</f>
        <v>0</v>
      </c>
      <c r="Q12" s="377">
        <f t="shared" si="0"/>
        <v>0</v>
      </c>
      <c r="R12" s="241">
        <f t="shared" ref="R12:R45" si="3">(P12*Q12)</f>
        <v>0</v>
      </c>
      <c r="S12" s="374">
        <v>0</v>
      </c>
      <c r="T12" s="378">
        <f t="shared" ref="T12:T45" si="4">R12-S12</f>
        <v>0</v>
      </c>
      <c r="U12" s="95"/>
      <c r="V12" s="95"/>
      <c r="W12" s="95"/>
      <c r="X12" s="95"/>
      <c r="Y12" s="95"/>
    </row>
    <row r="13" spans="2:25" s="86" customFormat="1" x14ac:dyDescent="0.25">
      <c r="B13" s="91"/>
      <c r="C13" s="163"/>
      <c r="D13" s="597"/>
      <c r="E13" s="598"/>
      <c r="F13" s="599"/>
      <c r="G13" s="164"/>
      <c r="H13" s="165"/>
      <c r="I13" s="166">
        <v>0</v>
      </c>
      <c r="J13" s="167"/>
      <c r="K13" s="450">
        <f t="shared" si="1"/>
        <v>0</v>
      </c>
      <c r="L13" s="168"/>
      <c r="M13" s="227"/>
      <c r="N13" s="219"/>
      <c r="O13" s="169"/>
      <c r="P13" s="376">
        <f t="shared" si="2"/>
        <v>0</v>
      </c>
      <c r="Q13" s="377">
        <f t="shared" si="0"/>
        <v>0</v>
      </c>
      <c r="R13" s="241">
        <f t="shared" si="3"/>
        <v>0</v>
      </c>
      <c r="S13" s="374">
        <v>0</v>
      </c>
      <c r="T13" s="378">
        <f t="shared" si="4"/>
        <v>0</v>
      </c>
      <c r="U13" s="95"/>
      <c r="V13" s="95"/>
      <c r="W13" s="95"/>
      <c r="X13" s="95"/>
      <c r="Y13" s="95"/>
    </row>
    <row r="14" spans="2:25" s="86" customFormat="1" x14ac:dyDescent="0.25">
      <c r="B14" s="91"/>
      <c r="C14" s="163"/>
      <c r="D14" s="597"/>
      <c r="E14" s="598"/>
      <c r="F14" s="599"/>
      <c r="G14" s="164"/>
      <c r="H14" s="165"/>
      <c r="I14" s="166">
        <v>0</v>
      </c>
      <c r="J14" s="167"/>
      <c r="K14" s="450">
        <f t="shared" si="1"/>
        <v>0</v>
      </c>
      <c r="L14" s="168"/>
      <c r="M14" s="227"/>
      <c r="N14" s="219"/>
      <c r="O14" s="169"/>
      <c r="P14" s="376">
        <f t="shared" si="2"/>
        <v>0</v>
      </c>
      <c r="Q14" s="377">
        <f t="shared" si="0"/>
        <v>0</v>
      </c>
      <c r="R14" s="241">
        <f t="shared" si="3"/>
        <v>0</v>
      </c>
      <c r="S14" s="374">
        <v>0</v>
      </c>
      <c r="T14" s="378">
        <f t="shared" si="4"/>
        <v>0</v>
      </c>
      <c r="U14" s="95"/>
      <c r="V14" s="95"/>
      <c r="W14" s="95"/>
      <c r="X14" s="95"/>
      <c r="Y14" s="95"/>
    </row>
    <row r="15" spans="2:25" s="86" customFormat="1" x14ac:dyDescent="0.25">
      <c r="B15" s="91"/>
      <c r="C15" s="163"/>
      <c r="D15" s="597"/>
      <c r="E15" s="598"/>
      <c r="F15" s="599"/>
      <c r="G15" s="164"/>
      <c r="H15" s="165"/>
      <c r="I15" s="166">
        <v>0</v>
      </c>
      <c r="J15" s="167"/>
      <c r="K15" s="450">
        <f t="shared" si="1"/>
        <v>0</v>
      </c>
      <c r="L15" s="168"/>
      <c r="M15" s="227"/>
      <c r="N15" s="219"/>
      <c r="O15" s="169"/>
      <c r="P15" s="376">
        <f t="shared" si="2"/>
        <v>0</v>
      </c>
      <c r="Q15" s="377">
        <f t="shared" si="0"/>
        <v>0</v>
      </c>
      <c r="R15" s="241">
        <f t="shared" si="3"/>
        <v>0</v>
      </c>
      <c r="S15" s="374">
        <v>0</v>
      </c>
      <c r="T15" s="378">
        <f t="shared" si="4"/>
        <v>0</v>
      </c>
      <c r="U15" s="95"/>
      <c r="V15" s="95"/>
      <c r="W15" s="95"/>
      <c r="X15" s="95"/>
      <c r="Y15" s="95"/>
    </row>
    <row r="16" spans="2:25" s="86" customFormat="1" x14ac:dyDescent="0.25">
      <c r="B16" s="91"/>
      <c r="C16" s="163"/>
      <c r="D16" s="597"/>
      <c r="E16" s="598"/>
      <c r="F16" s="599"/>
      <c r="G16" s="164"/>
      <c r="H16" s="165"/>
      <c r="I16" s="166">
        <v>0</v>
      </c>
      <c r="J16" s="167"/>
      <c r="K16" s="450">
        <f t="shared" si="1"/>
        <v>0</v>
      </c>
      <c r="L16" s="168"/>
      <c r="M16" s="227"/>
      <c r="N16" s="219"/>
      <c r="O16" s="169"/>
      <c r="P16" s="376">
        <f t="shared" si="2"/>
        <v>0</v>
      </c>
      <c r="Q16" s="377">
        <f t="shared" si="0"/>
        <v>0</v>
      </c>
      <c r="R16" s="241">
        <f t="shared" si="3"/>
        <v>0</v>
      </c>
      <c r="S16" s="374">
        <v>0</v>
      </c>
      <c r="T16" s="378">
        <f t="shared" si="4"/>
        <v>0</v>
      </c>
      <c r="U16" s="95"/>
      <c r="V16" s="95"/>
      <c r="W16" s="95"/>
      <c r="X16" s="95"/>
      <c r="Y16" s="95"/>
    </row>
    <row r="17" spans="2:25" s="86" customFormat="1" x14ac:dyDescent="0.25">
      <c r="B17" s="91"/>
      <c r="C17" s="163"/>
      <c r="D17" s="597"/>
      <c r="E17" s="598"/>
      <c r="F17" s="599"/>
      <c r="G17" s="164"/>
      <c r="H17" s="165"/>
      <c r="I17" s="166">
        <v>0</v>
      </c>
      <c r="J17" s="167"/>
      <c r="K17" s="450">
        <f t="shared" si="1"/>
        <v>0</v>
      </c>
      <c r="L17" s="168"/>
      <c r="M17" s="227"/>
      <c r="N17" s="219"/>
      <c r="O17" s="169"/>
      <c r="P17" s="376">
        <f t="shared" si="2"/>
        <v>0</v>
      </c>
      <c r="Q17" s="377">
        <f t="shared" si="0"/>
        <v>0</v>
      </c>
      <c r="R17" s="241">
        <f t="shared" si="3"/>
        <v>0</v>
      </c>
      <c r="S17" s="374">
        <v>0</v>
      </c>
      <c r="T17" s="378">
        <f t="shared" si="4"/>
        <v>0</v>
      </c>
      <c r="U17" s="95"/>
      <c r="V17" s="95"/>
      <c r="W17" s="95"/>
      <c r="X17" s="95"/>
      <c r="Y17" s="95"/>
    </row>
    <row r="18" spans="2:25" s="86" customFormat="1" x14ac:dyDescent="0.25">
      <c r="B18" s="91"/>
      <c r="C18" s="163"/>
      <c r="D18" s="597"/>
      <c r="E18" s="598"/>
      <c r="F18" s="599"/>
      <c r="G18" s="164"/>
      <c r="H18" s="165"/>
      <c r="I18" s="166">
        <v>0</v>
      </c>
      <c r="J18" s="167"/>
      <c r="K18" s="450">
        <f t="shared" si="1"/>
        <v>0</v>
      </c>
      <c r="L18" s="168"/>
      <c r="M18" s="227"/>
      <c r="N18" s="219"/>
      <c r="O18" s="169"/>
      <c r="P18" s="376">
        <f t="shared" si="2"/>
        <v>0</v>
      </c>
      <c r="Q18" s="377">
        <f t="shared" si="0"/>
        <v>0</v>
      </c>
      <c r="R18" s="241">
        <f t="shared" si="3"/>
        <v>0</v>
      </c>
      <c r="S18" s="374">
        <v>0</v>
      </c>
      <c r="T18" s="378">
        <f t="shared" si="4"/>
        <v>0</v>
      </c>
      <c r="U18" s="95"/>
      <c r="V18" s="95"/>
      <c r="W18" s="95"/>
      <c r="X18" s="95"/>
      <c r="Y18" s="95"/>
    </row>
    <row r="19" spans="2:25" s="86" customFormat="1" x14ac:dyDescent="0.25">
      <c r="B19" s="91"/>
      <c r="C19" s="163"/>
      <c r="D19" s="597"/>
      <c r="E19" s="598"/>
      <c r="F19" s="599"/>
      <c r="G19" s="164"/>
      <c r="H19" s="165"/>
      <c r="I19" s="166">
        <v>0</v>
      </c>
      <c r="J19" s="167"/>
      <c r="K19" s="450">
        <f t="shared" si="1"/>
        <v>0</v>
      </c>
      <c r="L19" s="168"/>
      <c r="M19" s="227"/>
      <c r="N19" s="219"/>
      <c r="O19" s="169"/>
      <c r="P19" s="376">
        <f t="shared" si="2"/>
        <v>0</v>
      </c>
      <c r="Q19" s="377">
        <f t="shared" si="0"/>
        <v>0</v>
      </c>
      <c r="R19" s="241">
        <f t="shared" si="3"/>
        <v>0</v>
      </c>
      <c r="S19" s="374">
        <v>0</v>
      </c>
      <c r="T19" s="378">
        <f t="shared" si="4"/>
        <v>0</v>
      </c>
      <c r="U19" s="95"/>
      <c r="V19" s="95"/>
      <c r="W19" s="95"/>
      <c r="X19" s="95"/>
      <c r="Y19" s="95"/>
    </row>
    <row r="20" spans="2:25" s="86" customFormat="1" x14ac:dyDescent="0.25">
      <c r="B20" s="91"/>
      <c r="C20" s="163"/>
      <c r="D20" s="597"/>
      <c r="E20" s="598"/>
      <c r="F20" s="599"/>
      <c r="G20" s="164"/>
      <c r="H20" s="165"/>
      <c r="I20" s="166">
        <v>0</v>
      </c>
      <c r="J20" s="167"/>
      <c r="K20" s="450">
        <f t="shared" si="1"/>
        <v>0</v>
      </c>
      <c r="L20" s="168"/>
      <c r="M20" s="227"/>
      <c r="N20" s="219"/>
      <c r="O20" s="169"/>
      <c r="P20" s="376">
        <f t="shared" si="2"/>
        <v>0</v>
      </c>
      <c r="Q20" s="377">
        <f t="shared" si="0"/>
        <v>0</v>
      </c>
      <c r="R20" s="241">
        <f t="shared" si="3"/>
        <v>0</v>
      </c>
      <c r="S20" s="374">
        <v>0</v>
      </c>
      <c r="T20" s="378">
        <f t="shared" si="4"/>
        <v>0</v>
      </c>
      <c r="U20" s="95"/>
      <c r="V20" s="95"/>
      <c r="W20" s="95"/>
      <c r="X20" s="95"/>
      <c r="Y20" s="95"/>
    </row>
    <row r="21" spans="2:25" s="86" customFormat="1" x14ac:dyDescent="0.25">
      <c r="B21" s="91"/>
      <c r="C21" s="163"/>
      <c r="D21" s="597"/>
      <c r="E21" s="598"/>
      <c r="F21" s="599"/>
      <c r="G21" s="164"/>
      <c r="H21" s="165"/>
      <c r="I21" s="166">
        <v>0</v>
      </c>
      <c r="J21" s="167"/>
      <c r="K21" s="450">
        <f t="shared" si="1"/>
        <v>0</v>
      </c>
      <c r="L21" s="168"/>
      <c r="M21" s="227"/>
      <c r="N21" s="219"/>
      <c r="O21" s="169"/>
      <c r="P21" s="376">
        <f t="shared" si="2"/>
        <v>0</v>
      </c>
      <c r="Q21" s="377">
        <f t="shared" si="0"/>
        <v>0</v>
      </c>
      <c r="R21" s="241">
        <f t="shared" si="3"/>
        <v>0</v>
      </c>
      <c r="S21" s="374">
        <v>0</v>
      </c>
      <c r="T21" s="378">
        <f t="shared" si="4"/>
        <v>0</v>
      </c>
      <c r="U21" s="95"/>
      <c r="V21" s="95"/>
      <c r="W21" s="95"/>
      <c r="X21" s="95"/>
      <c r="Y21" s="95"/>
    </row>
    <row r="22" spans="2:25" s="86" customFormat="1" x14ac:dyDescent="0.25">
      <c r="B22" s="91"/>
      <c r="C22" s="163"/>
      <c r="D22" s="597"/>
      <c r="E22" s="598"/>
      <c r="F22" s="599"/>
      <c r="G22" s="164"/>
      <c r="H22" s="165"/>
      <c r="I22" s="166">
        <v>0</v>
      </c>
      <c r="J22" s="167"/>
      <c r="K22" s="450">
        <f t="shared" si="1"/>
        <v>0</v>
      </c>
      <c r="L22" s="168"/>
      <c r="M22" s="227"/>
      <c r="N22" s="219"/>
      <c r="O22" s="169"/>
      <c r="P22" s="376">
        <f t="shared" si="2"/>
        <v>0</v>
      </c>
      <c r="Q22" s="377">
        <f t="shared" si="0"/>
        <v>0</v>
      </c>
      <c r="R22" s="241">
        <f t="shared" si="3"/>
        <v>0</v>
      </c>
      <c r="S22" s="374">
        <v>0</v>
      </c>
      <c r="T22" s="378">
        <f t="shared" si="4"/>
        <v>0</v>
      </c>
      <c r="U22" s="95"/>
      <c r="V22" s="95"/>
      <c r="W22" s="95"/>
      <c r="X22" s="95"/>
      <c r="Y22" s="95"/>
    </row>
    <row r="23" spans="2:25" s="86" customFormat="1" x14ac:dyDescent="0.25">
      <c r="B23" s="91"/>
      <c r="C23" s="163"/>
      <c r="D23" s="457"/>
      <c r="E23" s="458"/>
      <c r="F23" s="459"/>
      <c r="G23" s="164"/>
      <c r="H23" s="165"/>
      <c r="I23" s="166">
        <v>0</v>
      </c>
      <c r="J23" s="167"/>
      <c r="K23" s="450">
        <f t="shared" si="1"/>
        <v>0</v>
      </c>
      <c r="L23" s="168"/>
      <c r="M23" s="227"/>
      <c r="N23" s="219"/>
      <c r="O23" s="169"/>
      <c r="P23" s="376">
        <f t="shared" si="2"/>
        <v>0</v>
      </c>
      <c r="Q23" s="377">
        <f t="shared" si="0"/>
        <v>0</v>
      </c>
      <c r="R23" s="241">
        <f t="shared" si="3"/>
        <v>0</v>
      </c>
      <c r="S23" s="374">
        <v>0</v>
      </c>
      <c r="T23" s="378">
        <f t="shared" si="4"/>
        <v>0</v>
      </c>
      <c r="U23" s="95"/>
      <c r="V23" s="95"/>
      <c r="W23" s="95"/>
      <c r="X23" s="95"/>
      <c r="Y23" s="95"/>
    </row>
    <row r="24" spans="2:25" s="86" customFormat="1" x14ac:dyDescent="0.25">
      <c r="B24" s="91"/>
      <c r="C24" s="163"/>
      <c r="D24" s="597"/>
      <c r="E24" s="598"/>
      <c r="F24" s="599"/>
      <c r="G24" s="164"/>
      <c r="H24" s="165"/>
      <c r="I24" s="166">
        <v>0</v>
      </c>
      <c r="J24" s="167"/>
      <c r="K24" s="450">
        <f t="shared" si="1"/>
        <v>0</v>
      </c>
      <c r="L24" s="168"/>
      <c r="M24" s="227"/>
      <c r="N24" s="219"/>
      <c r="O24" s="169"/>
      <c r="P24" s="376">
        <f t="shared" si="2"/>
        <v>0</v>
      </c>
      <c r="Q24" s="377">
        <f t="shared" si="0"/>
        <v>0</v>
      </c>
      <c r="R24" s="241">
        <f t="shared" si="3"/>
        <v>0</v>
      </c>
      <c r="S24" s="374">
        <v>0</v>
      </c>
      <c r="T24" s="378">
        <f t="shared" si="4"/>
        <v>0</v>
      </c>
      <c r="U24" s="95"/>
      <c r="V24" s="95"/>
      <c r="W24" s="95"/>
      <c r="X24" s="95"/>
      <c r="Y24" s="95"/>
    </row>
    <row r="25" spans="2:25" s="86" customFormat="1" x14ac:dyDescent="0.25">
      <c r="B25" s="91"/>
      <c r="C25" s="163"/>
      <c r="D25" s="597"/>
      <c r="E25" s="598"/>
      <c r="F25" s="599"/>
      <c r="G25" s="164"/>
      <c r="H25" s="165"/>
      <c r="I25" s="166">
        <v>0</v>
      </c>
      <c r="J25" s="167"/>
      <c r="K25" s="450">
        <f t="shared" si="1"/>
        <v>0</v>
      </c>
      <c r="L25" s="168"/>
      <c r="M25" s="227"/>
      <c r="N25" s="219"/>
      <c r="O25" s="169"/>
      <c r="P25" s="376">
        <f t="shared" si="2"/>
        <v>0</v>
      </c>
      <c r="Q25" s="377">
        <f t="shared" si="0"/>
        <v>0</v>
      </c>
      <c r="R25" s="241">
        <f t="shared" si="3"/>
        <v>0</v>
      </c>
      <c r="S25" s="374">
        <v>0</v>
      </c>
      <c r="T25" s="378">
        <f t="shared" si="4"/>
        <v>0</v>
      </c>
      <c r="U25" s="95"/>
      <c r="V25" s="95"/>
      <c r="W25" s="95"/>
      <c r="X25" s="95"/>
      <c r="Y25" s="95"/>
    </row>
    <row r="26" spans="2:25" s="86" customFormat="1" x14ac:dyDescent="0.25">
      <c r="B26" s="91"/>
      <c r="C26" s="163"/>
      <c r="D26" s="597"/>
      <c r="E26" s="598"/>
      <c r="F26" s="599"/>
      <c r="G26" s="164"/>
      <c r="H26" s="165"/>
      <c r="I26" s="166">
        <v>0</v>
      </c>
      <c r="J26" s="167"/>
      <c r="K26" s="450">
        <f t="shared" si="1"/>
        <v>0</v>
      </c>
      <c r="L26" s="168"/>
      <c r="M26" s="227"/>
      <c r="N26" s="219"/>
      <c r="O26" s="169"/>
      <c r="P26" s="376">
        <f t="shared" si="2"/>
        <v>0</v>
      </c>
      <c r="Q26" s="377">
        <f t="shared" si="0"/>
        <v>0</v>
      </c>
      <c r="R26" s="241">
        <f t="shared" si="3"/>
        <v>0</v>
      </c>
      <c r="S26" s="374">
        <v>0</v>
      </c>
      <c r="T26" s="378">
        <f t="shared" si="4"/>
        <v>0</v>
      </c>
      <c r="U26" s="95"/>
      <c r="V26" s="95"/>
      <c r="W26" s="95"/>
      <c r="X26" s="95"/>
      <c r="Y26" s="95"/>
    </row>
    <row r="27" spans="2:25" s="86" customFormat="1" x14ac:dyDescent="0.25">
      <c r="B27" s="91"/>
      <c r="C27" s="163"/>
      <c r="D27" s="597"/>
      <c r="E27" s="598"/>
      <c r="F27" s="599"/>
      <c r="G27" s="164"/>
      <c r="H27" s="165"/>
      <c r="I27" s="166">
        <v>0</v>
      </c>
      <c r="J27" s="167"/>
      <c r="K27" s="450">
        <f t="shared" si="1"/>
        <v>0</v>
      </c>
      <c r="L27" s="168"/>
      <c r="M27" s="227"/>
      <c r="N27" s="219"/>
      <c r="O27" s="169"/>
      <c r="P27" s="376">
        <f t="shared" si="2"/>
        <v>0</v>
      </c>
      <c r="Q27" s="377">
        <f t="shared" si="0"/>
        <v>0</v>
      </c>
      <c r="R27" s="241">
        <f t="shared" si="3"/>
        <v>0</v>
      </c>
      <c r="S27" s="374">
        <v>0</v>
      </c>
      <c r="T27" s="378">
        <f t="shared" si="4"/>
        <v>0</v>
      </c>
      <c r="U27" s="95"/>
      <c r="V27" s="95"/>
      <c r="W27" s="95"/>
      <c r="X27" s="95"/>
      <c r="Y27" s="95"/>
    </row>
    <row r="28" spans="2:25" s="86" customFormat="1" x14ac:dyDescent="0.25">
      <c r="B28" s="91"/>
      <c r="C28" s="163"/>
      <c r="D28" s="597"/>
      <c r="E28" s="598"/>
      <c r="F28" s="599"/>
      <c r="G28" s="164"/>
      <c r="H28" s="165"/>
      <c r="I28" s="166">
        <v>0</v>
      </c>
      <c r="J28" s="167"/>
      <c r="K28" s="450">
        <f t="shared" si="1"/>
        <v>0</v>
      </c>
      <c r="L28" s="168"/>
      <c r="M28" s="227"/>
      <c r="N28" s="219"/>
      <c r="O28" s="169"/>
      <c r="P28" s="376">
        <f t="shared" si="2"/>
        <v>0</v>
      </c>
      <c r="Q28" s="377">
        <f t="shared" si="0"/>
        <v>0</v>
      </c>
      <c r="R28" s="241">
        <f t="shared" si="3"/>
        <v>0</v>
      </c>
      <c r="S28" s="374">
        <v>0</v>
      </c>
      <c r="T28" s="378">
        <f t="shared" si="4"/>
        <v>0</v>
      </c>
      <c r="U28" s="95"/>
      <c r="V28" s="95"/>
      <c r="W28" s="95"/>
      <c r="X28" s="95"/>
      <c r="Y28" s="95"/>
    </row>
    <row r="29" spans="2:25" s="86" customFormat="1" x14ac:dyDescent="0.25">
      <c r="B29" s="91"/>
      <c r="C29" s="163"/>
      <c r="D29" s="597"/>
      <c r="E29" s="598"/>
      <c r="F29" s="599"/>
      <c r="G29" s="164"/>
      <c r="H29" s="165"/>
      <c r="I29" s="166">
        <v>0</v>
      </c>
      <c r="J29" s="167"/>
      <c r="K29" s="450">
        <f t="shared" si="1"/>
        <v>0</v>
      </c>
      <c r="L29" s="168"/>
      <c r="M29" s="227"/>
      <c r="N29" s="219"/>
      <c r="O29" s="169"/>
      <c r="P29" s="376">
        <f t="shared" si="2"/>
        <v>0</v>
      </c>
      <c r="Q29" s="377">
        <f t="shared" si="0"/>
        <v>0</v>
      </c>
      <c r="R29" s="241">
        <f t="shared" si="3"/>
        <v>0</v>
      </c>
      <c r="S29" s="374">
        <v>0</v>
      </c>
      <c r="T29" s="378">
        <f t="shared" si="4"/>
        <v>0</v>
      </c>
      <c r="U29" s="95"/>
      <c r="V29" s="95"/>
      <c r="W29" s="95"/>
      <c r="X29" s="95"/>
      <c r="Y29" s="95"/>
    </row>
    <row r="30" spans="2:25" s="86" customFormat="1" ht="15.75" hidden="1" customHeight="1" x14ac:dyDescent="0.25">
      <c r="B30" s="91"/>
      <c r="C30" s="163"/>
      <c r="D30" s="597"/>
      <c r="E30" s="598"/>
      <c r="F30" s="599"/>
      <c r="G30" s="164"/>
      <c r="H30" s="170"/>
      <c r="I30" s="171">
        <v>0</v>
      </c>
      <c r="J30" s="167"/>
      <c r="K30" s="450">
        <f t="shared" si="1"/>
        <v>0</v>
      </c>
      <c r="L30" s="168"/>
      <c r="M30" s="227"/>
      <c r="N30" s="219"/>
      <c r="O30" s="169"/>
      <c r="P30" s="376">
        <f t="shared" si="2"/>
        <v>0</v>
      </c>
      <c r="Q30" s="377">
        <f t="shared" si="0"/>
        <v>0</v>
      </c>
      <c r="R30" s="241">
        <f t="shared" si="3"/>
        <v>0</v>
      </c>
      <c r="S30" s="374">
        <v>0</v>
      </c>
      <c r="T30" s="378">
        <f t="shared" si="4"/>
        <v>0</v>
      </c>
      <c r="U30" s="95"/>
      <c r="V30" s="95"/>
      <c r="W30" s="95"/>
      <c r="X30" s="95"/>
      <c r="Y30" s="95"/>
    </row>
    <row r="31" spans="2:25" s="86" customFormat="1" hidden="1" x14ac:dyDescent="0.25">
      <c r="B31" s="91"/>
      <c r="C31" s="163"/>
      <c r="D31" s="597"/>
      <c r="E31" s="598"/>
      <c r="F31" s="599"/>
      <c r="G31" s="164"/>
      <c r="H31" s="170"/>
      <c r="I31" s="171">
        <v>0</v>
      </c>
      <c r="J31" s="167"/>
      <c r="K31" s="450">
        <f t="shared" si="1"/>
        <v>0</v>
      </c>
      <c r="L31" s="168"/>
      <c r="M31" s="227"/>
      <c r="N31" s="219"/>
      <c r="O31" s="169"/>
      <c r="P31" s="376">
        <f t="shared" si="2"/>
        <v>0</v>
      </c>
      <c r="Q31" s="377">
        <f t="shared" si="0"/>
        <v>0</v>
      </c>
      <c r="R31" s="241">
        <f t="shared" si="3"/>
        <v>0</v>
      </c>
      <c r="S31" s="374">
        <v>0</v>
      </c>
      <c r="T31" s="378">
        <f t="shared" si="4"/>
        <v>0</v>
      </c>
      <c r="U31" s="95"/>
      <c r="V31" s="95"/>
      <c r="W31" s="95"/>
      <c r="X31" s="95"/>
      <c r="Y31" s="95"/>
    </row>
    <row r="32" spans="2:25" s="86" customFormat="1" ht="15" hidden="1" customHeight="1" x14ac:dyDescent="0.25">
      <c r="B32" s="91"/>
      <c r="C32" s="163"/>
      <c r="D32" s="597"/>
      <c r="E32" s="598"/>
      <c r="F32" s="599"/>
      <c r="G32" s="164"/>
      <c r="H32" s="170"/>
      <c r="I32" s="171">
        <v>0</v>
      </c>
      <c r="J32" s="167"/>
      <c r="K32" s="450">
        <f t="shared" si="1"/>
        <v>0</v>
      </c>
      <c r="L32" s="168"/>
      <c r="M32" s="227"/>
      <c r="N32" s="219"/>
      <c r="O32" s="169"/>
      <c r="P32" s="376">
        <f t="shared" si="2"/>
        <v>0</v>
      </c>
      <c r="Q32" s="377">
        <f t="shared" si="0"/>
        <v>0</v>
      </c>
      <c r="R32" s="241">
        <f t="shared" si="3"/>
        <v>0</v>
      </c>
      <c r="S32" s="374">
        <v>0</v>
      </c>
      <c r="T32" s="378">
        <f t="shared" si="4"/>
        <v>0</v>
      </c>
      <c r="U32" s="95"/>
      <c r="V32" s="95"/>
      <c r="W32" s="95"/>
      <c r="X32" s="95"/>
      <c r="Y32" s="95"/>
    </row>
    <row r="33" spans="2:25" s="86" customFormat="1" ht="15" hidden="1" customHeight="1" x14ac:dyDescent="0.25">
      <c r="B33" s="91"/>
      <c r="C33" s="163"/>
      <c r="D33" s="597"/>
      <c r="E33" s="598"/>
      <c r="F33" s="599"/>
      <c r="G33" s="164"/>
      <c r="H33" s="170"/>
      <c r="I33" s="171">
        <v>0</v>
      </c>
      <c r="J33" s="167"/>
      <c r="K33" s="450">
        <f t="shared" si="1"/>
        <v>0</v>
      </c>
      <c r="L33" s="168"/>
      <c r="M33" s="227"/>
      <c r="N33" s="219"/>
      <c r="O33" s="169"/>
      <c r="P33" s="376">
        <f t="shared" si="2"/>
        <v>0</v>
      </c>
      <c r="Q33" s="377">
        <f t="shared" si="0"/>
        <v>0</v>
      </c>
      <c r="R33" s="241">
        <f t="shared" si="3"/>
        <v>0</v>
      </c>
      <c r="S33" s="374">
        <v>0</v>
      </c>
      <c r="T33" s="378">
        <f t="shared" si="4"/>
        <v>0</v>
      </c>
      <c r="U33" s="95"/>
      <c r="V33" s="95"/>
      <c r="W33" s="95"/>
      <c r="X33" s="95"/>
      <c r="Y33" s="95"/>
    </row>
    <row r="34" spans="2:25" s="86" customFormat="1" ht="15" hidden="1" customHeight="1" x14ac:dyDescent="0.25">
      <c r="B34" s="91"/>
      <c r="C34" s="163"/>
      <c r="D34" s="597"/>
      <c r="E34" s="598"/>
      <c r="F34" s="599"/>
      <c r="G34" s="164"/>
      <c r="H34" s="170"/>
      <c r="I34" s="171">
        <v>0</v>
      </c>
      <c r="J34" s="167"/>
      <c r="K34" s="450">
        <f t="shared" si="1"/>
        <v>0</v>
      </c>
      <c r="L34" s="168"/>
      <c r="M34" s="227"/>
      <c r="N34" s="219"/>
      <c r="O34" s="169"/>
      <c r="P34" s="376">
        <f t="shared" si="2"/>
        <v>0</v>
      </c>
      <c r="Q34" s="377">
        <f t="shared" si="0"/>
        <v>0</v>
      </c>
      <c r="R34" s="241">
        <f t="shared" si="3"/>
        <v>0</v>
      </c>
      <c r="S34" s="374">
        <v>0</v>
      </c>
      <c r="T34" s="378">
        <f t="shared" si="4"/>
        <v>0</v>
      </c>
      <c r="U34" s="95"/>
      <c r="V34" s="95"/>
      <c r="W34" s="95"/>
      <c r="X34" s="95"/>
      <c r="Y34" s="95"/>
    </row>
    <row r="35" spans="2:25" s="86" customFormat="1" ht="15" hidden="1" customHeight="1" x14ac:dyDescent="0.25">
      <c r="B35" s="91"/>
      <c r="C35" s="163"/>
      <c r="D35" s="597"/>
      <c r="E35" s="598"/>
      <c r="F35" s="599"/>
      <c r="G35" s="164"/>
      <c r="H35" s="170"/>
      <c r="I35" s="171">
        <v>0</v>
      </c>
      <c r="J35" s="167"/>
      <c r="K35" s="450">
        <f t="shared" si="1"/>
        <v>0</v>
      </c>
      <c r="L35" s="168"/>
      <c r="M35" s="227"/>
      <c r="N35" s="219"/>
      <c r="O35" s="169"/>
      <c r="P35" s="376">
        <f t="shared" si="2"/>
        <v>0</v>
      </c>
      <c r="Q35" s="377">
        <f t="shared" si="0"/>
        <v>0</v>
      </c>
      <c r="R35" s="241">
        <f t="shared" si="3"/>
        <v>0</v>
      </c>
      <c r="S35" s="374">
        <v>0</v>
      </c>
      <c r="T35" s="378">
        <f t="shared" si="4"/>
        <v>0</v>
      </c>
      <c r="U35" s="95"/>
      <c r="V35" s="95"/>
      <c r="W35" s="95"/>
      <c r="X35" s="95"/>
      <c r="Y35" s="95"/>
    </row>
    <row r="36" spans="2:25" s="86" customFormat="1" ht="15" hidden="1" customHeight="1" x14ac:dyDescent="0.25">
      <c r="B36" s="91"/>
      <c r="C36" s="163"/>
      <c r="D36" s="597"/>
      <c r="E36" s="598"/>
      <c r="F36" s="599"/>
      <c r="G36" s="164"/>
      <c r="H36" s="170"/>
      <c r="I36" s="171">
        <v>0</v>
      </c>
      <c r="J36" s="167"/>
      <c r="K36" s="450">
        <f t="shared" si="1"/>
        <v>0</v>
      </c>
      <c r="L36" s="168"/>
      <c r="M36" s="227"/>
      <c r="N36" s="219"/>
      <c r="O36" s="169"/>
      <c r="P36" s="376">
        <f t="shared" si="2"/>
        <v>0</v>
      </c>
      <c r="Q36" s="377">
        <f t="shared" si="0"/>
        <v>0</v>
      </c>
      <c r="R36" s="241">
        <f t="shared" si="3"/>
        <v>0</v>
      </c>
      <c r="S36" s="374">
        <v>0</v>
      </c>
      <c r="T36" s="378">
        <f t="shared" si="4"/>
        <v>0</v>
      </c>
      <c r="U36" s="95"/>
      <c r="V36" s="95"/>
      <c r="W36" s="95"/>
      <c r="X36" s="95"/>
      <c r="Y36" s="95"/>
    </row>
    <row r="37" spans="2:25" s="86" customFormat="1" ht="15" hidden="1" customHeight="1" x14ac:dyDescent="0.25">
      <c r="B37" s="91"/>
      <c r="C37" s="163"/>
      <c r="D37" s="597"/>
      <c r="E37" s="598"/>
      <c r="F37" s="599"/>
      <c r="G37" s="164"/>
      <c r="H37" s="170"/>
      <c r="I37" s="171">
        <v>0</v>
      </c>
      <c r="J37" s="167"/>
      <c r="K37" s="450">
        <f t="shared" si="1"/>
        <v>0</v>
      </c>
      <c r="L37" s="168"/>
      <c r="M37" s="227"/>
      <c r="N37" s="219"/>
      <c r="O37" s="169"/>
      <c r="P37" s="376">
        <f t="shared" si="2"/>
        <v>0</v>
      </c>
      <c r="Q37" s="377">
        <f t="shared" si="0"/>
        <v>0</v>
      </c>
      <c r="R37" s="241">
        <f t="shared" si="3"/>
        <v>0</v>
      </c>
      <c r="S37" s="374">
        <v>0</v>
      </c>
      <c r="T37" s="378">
        <f t="shared" si="4"/>
        <v>0</v>
      </c>
      <c r="U37" s="95"/>
      <c r="V37" s="95"/>
      <c r="W37" s="95"/>
      <c r="X37" s="95"/>
      <c r="Y37" s="95"/>
    </row>
    <row r="38" spans="2:25" s="86" customFormat="1" ht="15" hidden="1" customHeight="1" x14ac:dyDescent="0.25">
      <c r="B38" s="91"/>
      <c r="C38" s="163"/>
      <c r="D38" s="597"/>
      <c r="E38" s="598"/>
      <c r="F38" s="599"/>
      <c r="G38" s="164"/>
      <c r="H38" s="170"/>
      <c r="I38" s="171">
        <v>0</v>
      </c>
      <c r="J38" s="167"/>
      <c r="K38" s="450">
        <f t="shared" si="1"/>
        <v>0</v>
      </c>
      <c r="L38" s="168"/>
      <c r="M38" s="227"/>
      <c r="N38" s="219"/>
      <c r="O38" s="169"/>
      <c r="P38" s="376">
        <f t="shared" si="2"/>
        <v>0</v>
      </c>
      <c r="Q38" s="377">
        <f t="shared" si="0"/>
        <v>0</v>
      </c>
      <c r="R38" s="241">
        <f t="shared" si="3"/>
        <v>0</v>
      </c>
      <c r="S38" s="374">
        <v>0</v>
      </c>
      <c r="T38" s="378">
        <f t="shared" si="4"/>
        <v>0</v>
      </c>
      <c r="U38" s="95"/>
      <c r="V38" s="95"/>
      <c r="W38" s="95"/>
      <c r="X38" s="95"/>
      <c r="Y38" s="95"/>
    </row>
    <row r="39" spans="2:25" s="86" customFormat="1" ht="15" hidden="1" customHeight="1" x14ac:dyDescent="0.25">
      <c r="B39" s="91"/>
      <c r="C39" s="163"/>
      <c r="D39" s="597"/>
      <c r="E39" s="598"/>
      <c r="F39" s="599"/>
      <c r="G39" s="164"/>
      <c r="H39" s="170"/>
      <c r="I39" s="171">
        <v>0</v>
      </c>
      <c r="J39" s="167"/>
      <c r="K39" s="450">
        <f t="shared" si="1"/>
        <v>0</v>
      </c>
      <c r="L39" s="168"/>
      <c r="M39" s="227"/>
      <c r="N39" s="219"/>
      <c r="O39" s="169"/>
      <c r="P39" s="376">
        <f t="shared" si="2"/>
        <v>0</v>
      </c>
      <c r="Q39" s="377">
        <f t="shared" si="0"/>
        <v>0</v>
      </c>
      <c r="R39" s="241">
        <f t="shared" si="3"/>
        <v>0</v>
      </c>
      <c r="S39" s="374">
        <v>0</v>
      </c>
      <c r="T39" s="378">
        <f t="shared" si="4"/>
        <v>0</v>
      </c>
      <c r="U39" s="95"/>
      <c r="V39" s="95"/>
      <c r="W39" s="95"/>
      <c r="X39" s="95"/>
      <c r="Y39" s="95"/>
    </row>
    <row r="40" spans="2:25" s="86" customFormat="1" ht="15" hidden="1" customHeight="1" x14ac:dyDescent="0.25">
      <c r="B40" s="91"/>
      <c r="C40" s="163"/>
      <c r="D40" s="597"/>
      <c r="E40" s="598"/>
      <c r="F40" s="599"/>
      <c r="G40" s="164"/>
      <c r="H40" s="170"/>
      <c r="I40" s="171">
        <v>0</v>
      </c>
      <c r="J40" s="167"/>
      <c r="K40" s="450">
        <f t="shared" si="1"/>
        <v>0</v>
      </c>
      <c r="L40" s="168"/>
      <c r="M40" s="227"/>
      <c r="N40" s="219"/>
      <c r="O40" s="169"/>
      <c r="P40" s="376">
        <f t="shared" si="2"/>
        <v>0</v>
      </c>
      <c r="Q40" s="377">
        <f t="shared" si="0"/>
        <v>0</v>
      </c>
      <c r="R40" s="241">
        <f t="shared" si="3"/>
        <v>0</v>
      </c>
      <c r="S40" s="374">
        <v>0</v>
      </c>
      <c r="T40" s="378">
        <f t="shared" si="4"/>
        <v>0</v>
      </c>
      <c r="U40" s="95"/>
      <c r="V40" s="95"/>
      <c r="W40" s="95"/>
      <c r="X40" s="95"/>
      <c r="Y40" s="95"/>
    </row>
    <row r="41" spans="2:25" s="86" customFormat="1" ht="15" hidden="1" customHeight="1" x14ac:dyDescent="0.25">
      <c r="B41" s="91"/>
      <c r="C41" s="163"/>
      <c r="D41" s="597"/>
      <c r="E41" s="598"/>
      <c r="F41" s="599"/>
      <c r="G41" s="164"/>
      <c r="H41" s="170"/>
      <c r="I41" s="171">
        <v>0</v>
      </c>
      <c r="J41" s="167"/>
      <c r="K41" s="450">
        <f t="shared" si="1"/>
        <v>0</v>
      </c>
      <c r="L41" s="168"/>
      <c r="M41" s="227"/>
      <c r="N41" s="219"/>
      <c r="O41" s="169"/>
      <c r="P41" s="376">
        <f t="shared" si="2"/>
        <v>0</v>
      </c>
      <c r="Q41" s="377">
        <f t="shared" si="0"/>
        <v>0</v>
      </c>
      <c r="R41" s="241">
        <f t="shared" si="3"/>
        <v>0</v>
      </c>
      <c r="S41" s="374">
        <v>0</v>
      </c>
      <c r="T41" s="378">
        <f t="shared" si="4"/>
        <v>0</v>
      </c>
      <c r="U41" s="95"/>
      <c r="V41" s="95"/>
      <c r="W41" s="95"/>
      <c r="X41" s="95"/>
      <c r="Y41" s="95"/>
    </row>
    <row r="42" spans="2:25" s="86" customFormat="1" ht="15" hidden="1" customHeight="1" x14ac:dyDescent="0.25">
      <c r="B42" s="91"/>
      <c r="C42" s="163"/>
      <c r="D42" s="597"/>
      <c r="E42" s="598"/>
      <c r="F42" s="599"/>
      <c r="G42" s="164"/>
      <c r="H42" s="170"/>
      <c r="I42" s="171">
        <v>0</v>
      </c>
      <c r="J42" s="167"/>
      <c r="K42" s="450">
        <f t="shared" si="1"/>
        <v>0</v>
      </c>
      <c r="L42" s="168"/>
      <c r="M42" s="227"/>
      <c r="N42" s="219"/>
      <c r="O42" s="169"/>
      <c r="P42" s="376">
        <f t="shared" si="2"/>
        <v>0</v>
      </c>
      <c r="Q42" s="377">
        <f t="shared" si="0"/>
        <v>0</v>
      </c>
      <c r="R42" s="241">
        <f t="shared" si="3"/>
        <v>0</v>
      </c>
      <c r="S42" s="374">
        <v>0</v>
      </c>
      <c r="T42" s="378">
        <f t="shared" si="4"/>
        <v>0</v>
      </c>
      <c r="U42" s="95"/>
      <c r="V42" s="95"/>
      <c r="W42" s="95"/>
      <c r="X42" s="95"/>
      <c r="Y42" s="95"/>
    </row>
    <row r="43" spans="2:25" s="86" customFormat="1" ht="15" hidden="1" customHeight="1" x14ac:dyDescent="0.25">
      <c r="B43" s="91"/>
      <c r="C43" s="163"/>
      <c r="D43" s="597"/>
      <c r="E43" s="598"/>
      <c r="F43" s="599"/>
      <c r="G43" s="164"/>
      <c r="H43" s="170"/>
      <c r="I43" s="171">
        <v>0</v>
      </c>
      <c r="J43" s="167"/>
      <c r="K43" s="450">
        <f t="shared" si="1"/>
        <v>0</v>
      </c>
      <c r="L43" s="168"/>
      <c r="M43" s="227"/>
      <c r="N43" s="219"/>
      <c r="O43" s="169"/>
      <c r="P43" s="376">
        <f t="shared" si="2"/>
        <v>0</v>
      </c>
      <c r="Q43" s="377">
        <f t="shared" si="0"/>
        <v>0</v>
      </c>
      <c r="R43" s="241">
        <f t="shared" si="3"/>
        <v>0</v>
      </c>
      <c r="S43" s="374">
        <v>0</v>
      </c>
      <c r="T43" s="378">
        <f t="shared" si="4"/>
        <v>0</v>
      </c>
      <c r="U43" s="95"/>
      <c r="V43" s="95"/>
      <c r="W43" s="95"/>
      <c r="X43" s="95"/>
      <c r="Y43" s="95"/>
    </row>
    <row r="44" spans="2:25" s="86" customFormat="1" ht="15" hidden="1" customHeight="1" x14ac:dyDescent="0.25">
      <c r="B44" s="91"/>
      <c r="C44" s="163"/>
      <c r="D44" s="597"/>
      <c r="E44" s="598"/>
      <c r="F44" s="599"/>
      <c r="G44" s="164"/>
      <c r="H44" s="170"/>
      <c r="I44" s="171">
        <v>0</v>
      </c>
      <c r="J44" s="167"/>
      <c r="K44" s="450">
        <f t="shared" si="1"/>
        <v>0</v>
      </c>
      <c r="L44" s="168"/>
      <c r="M44" s="227"/>
      <c r="N44" s="219"/>
      <c r="O44" s="169"/>
      <c r="P44" s="376">
        <f t="shared" si="2"/>
        <v>0</v>
      </c>
      <c r="Q44" s="377">
        <f t="shared" si="0"/>
        <v>0</v>
      </c>
      <c r="R44" s="241">
        <f t="shared" si="3"/>
        <v>0</v>
      </c>
      <c r="S44" s="375">
        <v>0</v>
      </c>
      <c r="T44" s="378">
        <f t="shared" si="4"/>
        <v>0</v>
      </c>
      <c r="U44" s="95"/>
      <c r="V44" s="95"/>
      <c r="W44" s="95"/>
      <c r="X44" s="95"/>
      <c r="Y44" s="95"/>
    </row>
    <row r="45" spans="2:25" s="86" customFormat="1" ht="15" hidden="1" customHeight="1" x14ac:dyDescent="0.25">
      <c r="B45" s="91"/>
      <c r="C45" s="163"/>
      <c r="D45" s="597"/>
      <c r="E45" s="598"/>
      <c r="F45" s="599"/>
      <c r="G45" s="164"/>
      <c r="H45" s="170"/>
      <c r="I45" s="171">
        <v>0</v>
      </c>
      <c r="J45" s="167"/>
      <c r="K45" s="450">
        <f t="shared" si="1"/>
        <v>0</v>
      </c>
      <c r="L45" s="168"/>
      <c r="M45" s="227"/>
      <c r="N45" s="219"/>
      <c r="O45" s="169"/>
      <c r="P45" s="376">
        <f t="shared" si="2"/>
        <v>0</v>
      </c>
      <c r="Q45" s="377">
        <f t="shared" si="0"/>
        <v>0</v>
      </c>
      <c r="R45" s="241">
        <f t="shared" si="3"/>
        <v>0</v>
      </c>
      <c r="S45" s="374">
        <v>0</v>
      </c>
      <c r="T45" s="378">
        <f t="shared" si="4"/>
        <v>0</v>
      </c>
      <c r="U45" s="95"/>
      <c r="V45" s="95"/>
      <c r="W45" s="95"/>
      <c r="X45" s="95"/>
      <c r="Y45" s="95"/>
    </row>
    <row r="46" spans="2:25" s="86" customFormat="1" ht="12.75" customHeight="1" x14ac:dyDescent="0.25">
      <c r="B46" s="409" t="s">
        <v>109</v>
      </c>
      <c r="C46" s="99"/>
      <c r="D46" s="172"/>
      <c r="E46" s="172"/>
      <c r="F46" s="173"/>
      <c r="G46" s="173"/>
      <c r="H46" s="174"/>
      <c r="I46" s="174"/>
      <c r="J46" s="173"/>
      <c r="K46" s="173"/>
      <c r="M46" s="227"/>
      <c r="N46" s="219"/>
      <c r="S46" s="175"/>
      <c r="T46" s="175"/>
      <c r="U46" s="95"/>
      <c r="V46" s="95"/>
      <c r="W46" s="95"/>
      <c r="X46" s="95"/>
      <c r="Y46" s="95"/>
    </row>
    <row r="47" spans="2:25" s="86" customFormat="1" ht="15" customHeight="1" x14ac:dyDescent="0.25">
      <c r="C47" s="99"/>
      <c r="D47" s="172"/>
      <c r="E47" s="172"/>
      <c r="F47" s="173"/>
      <c r="G47" s="173"/>
      <c r="H47" s="174"/>
      <c r="I47" s="177"/>
      <c r="J47" s="283" t="s">
        <v>111</v>
      </c>
      <c r="K47" s="449">
        <f>SUM(K11:K45)</f>
        <v>0</v>
      </c>
      <c r="M47" s="227"/>
      <c r="N47" s="219"/>
      <c r="P47" s="136"/>
      <c r="Q47" s="179">
        <f>SUM(Q11:Q46)</f>
        <v>0</v>
      </c>
      <c r="R47" s="180">
        <f>SUM(R11:R45)</f>
        <v>0</v>
      </c>
      <c r="S47" s="180">
        <f>SUM(S11:S46)</f>
        <v>0</v>
      </c>
      <c r="T47" s="180">
        <f>SUM(T11:T46)</f>
        <v>0</v>
      </c>
      <c r="U47" s="95"/>
      <c r="V47" s="95"/>
      <c r="W47" s="95"/>
      <c r="X47" s="95"/>
      <c r="Y47" s="95"/>
    </row>
    <row r="48" spans="2:25" s="86" customFormat="1" x14ac:dyDescent="0.25">
      <c r="C48" s="168"/>
      <c r="D48" s="178"/>
      <c r="E48" s="178"/>
      <c r="F48" s="178"/>
      <c r="G48" s="178"/>
      <c r="H48" s="178"/>
      <c r="I48" s="178"/>
      <c r="J48" s="178"/>
      <c r="K48" s="173"/>
      <c r="M48" s="227"/>
      <c r="N48" s="219"/>
      <c r="O48" s="136"/>
      <c r="P48" s="136"/>
      <c r="Q48" s="181"/>
      <c r="R48" s="182"/>
      <c r="S48" s="182"/>
      <c r="T48" s="182"/>
      <c r="U48" s="95"/>
      <c r="V48" s="95"/>
      <c r="W48" s="95"/>
      <c r="X48" s="95"/>
      <c r="Y48" s="95"/>
    </row>
    <row r="49" spans="3:25" s="86" customFormat="1" x14ac:dyDescent="0.25">
      <c r="C49" s="168"/>
      <c r="D49" s="178"/>
      <c r="E49" s="178"/>
      <c r="F49" s="178"/>
      <c r="G49" s="178"/>
      <c r="H49" s="178"/>
      <c r="I49" s="178"/>
      <c r="J49" s="178"/>
      <c r="K49" s="173"/>
      <c r="M49" s="227"/>
      <c r="N49" s="219"/>
      <c r="O49" s="136"/>
      <c r="P49" s="413"/>
      <c r="Q49" s="413"/>
      <c r="R49" s="413"/>
      <c r="S49" s="413"/>
      <c r="T49" s="413"/>
      <c r="U49" s="95"/>
      <c r="V49" s="95"/>
      <c r="W49" s="95"/>
      <c r="X49" s="95"/>
      <c r="Y49" s="95"/>
    </row>
  </sheetData>
  <mergeCells count="42">
    <mergeCell ref="D42:F42"/>
    <mergeCell ref="D43:F43"/>
    <mergeCell ref="D44:F44"/>
    <mergeCell ref="D45:F45"/>
    <mergeCell ref="P6:T6"/>
    <mergeCell ref="D41:F41"/>
    <mergeCell ref="D15:F15"/>
    <mergeCell ref="D16:F16"/>
    <mergeCell ref="D28:F28"/>
    <mergeCell ref="D29:F29"/>
    <mergeCell ref="D30:F30"/>
    <mergeCell ref="D31:F31"/>
    <mergeCell ref="D32:F32"/>
    <mergeCell ref="D33:F33"/>
    <mergeCell ref="D34:F34"/>
    <mergeCell ref="D39:F39"/>
    <mergeCell ref="D40:F40"/>
    <mergeCell ref="D2:E2"/>
    <mergeCell ref="D3:E3"/>
    <mergeCell ref="D14:F14"/>
    <mergeCell ref="B6:C6"/>
    <mergeCell ref="B7:K7"/>
    <mergeCell ref="B8:K8"/>
    <mergeCell ref="C9:C10"/>
    <mergeCell ref="D10:F10"/>
    <mergeCell ref="D11:F11"/>
    <mergeCell ref="D12:F12"/>
    <mergeCell ref="D13:F13"/>
    <mergeCell ref="D35:F35"/>
    <mergeCell ref="D36:F36"/>
    <mergeCell ref="D37:F37"/>
    <mergeCell ref="D38:F38"/>
    <mergeCell ref="D17:F17"/>
    <mergeCell ref="D18:F18"/>
    <mergeCell ref="D19:F19"/>
    <mergeCell ref="D20:F20"/>
    <mergeCell ref="D21:F21"/>
    <mergeCell ref="D22:F22"/>
    <mergeCell ref="D24:F24"/>
    <mergeCell ref="D25:F25"/>
    <mergeCell ref="D26:F26"/>
    <mergeCell ref="D27:F27"/>
  </mergeCells>
  <conditionalFormatting sqref="B11:E45">
    <cfRule type="expression" dxfId="20" priority="1">
      <formula>MOD(ROW(),2)=0</formula>
    </cfRule>
  </conditionalFormatting>
  <conditionalFormatting sqref="G11:K45">
    <cfRule type="expression" dxfId="19" priority="136">
      <formula>MOD(ROW(),2)=0</formula>
    </cfRule>
  </conditionalFormatting>
  <conditionalFormatting sqref="O11:P45">
    <cfRule type="cellIs" dxfId="18" priority="138" operator="notEqual">
      <formula>H11</formula>
    </cfRule>
  </conditionalFormatting>
  <conditionalFormatting sqref="Q11:Q45">
    <cfRule type="cellIs" dxfId="17" priority="115" operator="notEqual">
      <formula>#REF!</formula>
    </cfRule>
  </conditionalFormatting>
  <dataValidations count="2">
    <dataValidation type="decimal" allowBlank="1" showInputMessage="1" showErrorMessage="1" error="Maximum daily rate for consultancy fees is €900" sqref="I11:I45" xr:uid="{E3767C2B-3750-42AA-BE13-19240413695B}">
      <formula1>0</formula1>
      <formula2>900</formula2>
    </dataValidation>
    <dataValidation type="list" allowBlank="1" showInputMessage="1" showErrorMessage="1" sqref="F46:G47" xr:uid="{5BFF0F9A-4A45-472E-A17E-9D4ECD44549E}">
      <formula1>"Select,External,Internal"</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D34E-499C-490A-8BC1-1C0D4821BB48}">
  <sheetPr>
    <tabColor theme="4" tint="0.79998168889431442"/>
    <pageSetUpPr fitToPage="1"/>
  </sheetPr>
  <dimension ref="B2:W32"/>
  <sheetViews>
    <sheetView showGridLines="0" zoomScaleNormal="100" workbookViewId="0"/>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5.85546875" style="36" customWidth="1"/>
    <col min="12" max="12" width="16.5703125" style="36" customWidth="1"/>
    <col min="13" max="13" width="2.7109375" style="205" customWidth="1"/>
    <col min="14" max="15" width="2.7109375" style="36" customWidth="1"/>
    <col min="16" max="16" width="23.7109375" style="36" customWidth="1"/>
    <col min="17" max="17" width="30.7109375" style="36" customWidth="1"/>
    <col min="18" max="18" width="35.7109375" style="36" customWidth="1"/>
    <col min="19" max="21" width="20.7109375" style="36" customWidth="1"/>
    <col min="22" max="22" width="35.140625" style="36" customWidth="1"/>
    <col min="23" max="23" width="14.85546875" style="36" customWidth="1"/>
    <col min="24" max="16384" width="9.140625" style="36"/>
  </cols>
  <sheetData>
    <row r="2" spans="2:23" ht="19.899999999999999" customHeight="1" x14ac:dyDescent="0.25">
      <c r="C2" s="244" t="s">
        <v>35</v>
      </c>
      <c r="D2" s="519" t="str">
        <f>IF('Claim Summary'!C5&lt;&gt;"",'Claim Summary'!C5,"")</f>
        <v/>
      </c>
      <c r="E2" s="520"/>
    </row>
    <row r="3" spans="2:23" ht="19.899999999999999" customHeight="1" x14ac:dyDescent="0.25">
      <c r="C3" s="244" t="s">
        <v>37</v>
      </c>
      <c r="D3" s="519" t="str">
        <f>IF('Claim Summary'!C11&lt;&gt;"",'Claim Summary'!C11,"")</f>
        <v/>
      </c>
      <c r="E3" s="520"/>
    </row>
    <row r="4" spans="2:23" ht="15" customHeight="1" x14ac:dyDescent="0.25">
      <c r="C4" s="103"/>
      <c r="D4" s="104"/>
      <c r="E4" s="104"/>
    </row>
    <row r="5" spans="2:23" s="32" customFormat="1" ht="15" customHeight="1" x14ac:dyDescent="0.25">
      <c r="B5" s="413"/>
      <c r="C5" s="413"/>
      <c r="D5" s="183"/>
      <c r="E5" s="183"/>
      <c r="F5" s="413"/>
      <c r="G5" s="183"/>
      <c r="H5" s="413"/>
      <c r="I5" s="413"/>
      <c r="J5" s="413"/>
      <c r="K5" s="413"/>
      <c r="L5" s="413"/>
      <c r="M5" s="225"/>
      <c r="N5" s="210"/>
      <c r="O5" s="413"/>
      <c r="P5" s="112"/>
      <c r="Q5" s="253"/>
      <c r="R5" s="253"/>
      <c r="S5" s="253"/>
      <c r="T5" s="253"/>
      <c r="U5" s="253"/>
      <c r="V5" s="413"/>
      <c r="W5" s="413"/>
    </row>
    <row r="6" spans="2:23" s="32" customFormat="1" ht="25.15" customHeight="1" x14ac:dyDescent="0.25">
      <c r="B6" s="605" t="s">
        <v>28</v>
      </c>
      <c r="C6" s="605"/>
      <c r="D6" s="605"/>
      <c r="E6" s="605"/>
      <c r="F6" s="605"/>
      <c r="G6" s="605"/>
      <c r="H6" s="605"/>
      <c r="I6" s="605"/>
      <c r="J6" s="184"/>
      <c r="K6" s="413"/>
      <c r="L6" s="185"/>
      <c r="M6" s="228"/>
      <c r="N6" s="220"/>
      <c r="O6" s="186"/>
      <c r="P6" s="614" t="s">
        <v>89</v>
      </c>
      <c r="Q6" s="614"/>
      <c r="R6" s="614"/>
      <c r="S6" s="614"/>
      <c r="T6" s="614"/>
      <c r="U6" s="614"/>
      <c r="V6" s="34"/>
      <c r="W6" s="34"/>
    </row>
    <row r="7" spans="2:23" s="34" customFormat="1" ht="15" customHeight="1" x14ac:dyDescent="0.25">
      <c r="B7" s="606" t="s">
        <v>153</v>
      </c>
      <c r="C7" s="607"/>
      <c r="D7" s="607"/>
      <c r="E7" s="607"/>
      <c r="F7" s="607"/>
      <c r="G7" s="607"/>
      <c r="H7" s="607"/>
      <c r="I7" s="608"/>
      <c r="J7" s="187"/>
      <c r="L7" s="185"/>
      <c r="M7" s="229"/>
      <c r="N7" s="221"/>
      <c r="O7" s="188"/>
      <c r="P7" s="113"/>
      <c r="Q7" s="114"/>
      <c r="R7" s="114"/>
      <c r="S7" s="114"/>
      <c r="T7" s="111"/>
      <c r="U7" s="111"/>
      <c r="V7" s="111"/>
      <c r="W7" s="111"/>
    </row>
    <row r="8" spans="2:23" s="111" customFormat="1" ht="15" customHeight="1" x14ac:dyDescent="0.25">
      <c r="B8" s="609" t="s">
        <v>178</v>
      </c>
      <c r="C8" s="610"/>
      <c r="D8" s="610"/>
      <c r="E8" s="610"/>
      <c r="F8" s="610"/>
      <c r="G8" s="610"/>
      <c r="H8" s="610"/>
      <c r="I8" s="369"/>
      <c r="J8" s="189"/>
      <c r="L8" s="190"/>
      <c r="M8" s="229"/>
      <c r="N8" s="221"/>
      <c r="O8" s="191"/>
      <c r="P8" s="237"/>
      <c r="Q8" s="238"/>
      <c r="R8" s="238"/>
      <c r="S8" s="239"/>
      <c r="T8" s="615"/>
      <c r="U8" s="615"/>
      <c r="V8" s="34"/>
      <c r="W8" s="34"/>
    </row>
    <row r="9" spans="2:23" s="34" customFormat="1" ht="40.15" customHeight="1" x14ac:dyDescent="0.25">
      <c r="B9" s="291" t="s">
        <v>92</v>
      </c>
      <c r="C9" s="434" t="s">
        <v>179</v>
      </c>
      <c r="D9" s="616" t="s">
        <v>180</v>
      </c>
      <c r="E9" s="616"/>
      <c r="F9" s="616"/>
      <c r="G9" s="434" t="s">
        <v>181</v>
      </c>
      <c r="H9" s="434" t="s">
        <v>158</v>
      </c>
      <c r="I9" s="368" t="s">
        <v>172</v>
      </c>
      <c r="J9" s="192"/>
      <c r="L9" s="193"/>
      <c r="M9" s="230"/>
      <c r="N9" s="222"/>
      <c r="O9" s="194"/>
      <c r="P9" s="372" t="s">
        <v>98</v>
      </c>
      <c r="Q9" s="566" t="s">
        <v>99</v>
      </c>
      <c r="R9" s="568"/>
      <c r="S9" s="334" t="s">
        <v>160</v>
      </c>
      <c r="T9" s="334" t="s">
        <v>161</v>
      </c>
      <c r="U9" s="334" t="s">
        <v>102</v>
      </c>
    </row>
    <row r="10" spans="2:23" s="34" customFormat="1" x14ac:dyDescent="0.25">
      <c r="B10" s="107"/>
      <c r="C10" s="110"/>
      <c r="D10" s="611"/>
      <c r="E10" s="612"/>
      <c r="F10" s="613"/>
      <c r="G10" s="109"/>
      <c r="H10" s="195"/>
      <c r="I10" s="454">
        <v>0</v>
      </c>
      <c r="J10" s="192"/>
      <c r="L10" s="196"/>
      <c r="M10" s="231"/>
      <c r="N10" s="223"/>
      <c r="O10" s="197"/>
      <c r="P10" s="324" t="s">
        <v>103</v>
      </c>
      <c r="Q10" s="569"/>
      <c r="R10" s="571"/>
      <c r="S10" s="328">
        <f>I10</f>
        <v>0</v>
      </c>
      <c r="T10" s="328">
        <v>0</v>
      </c>
      <c r="U10" s="329">
        <f>S10-T10</f>
        <v>0</v>
      </c>
    </row>
    <row r="11" spans="2:23" s="34" customFormat="1" x14ac:dyDescent="0.25">
      <c r="B11" s="107"/>
      <c r="C11" s="110"/>
      <c r="D11" s="611"/>
      <c r="E11" s="612"/>
      <c r="F11" s="613"/>
      <c r="G11" s="109"/>
      <c r="H11" s="195"/>
      <c r="I11" s="454">
        <v>0</v>
      </c>
      <c r="J11" s="192"/>
      <c r="L11" s="196"/>
      <c r="M11" s="231"/>
      <c r="N11" s="223"/>
      <c r="O11" s="197"/>
      <c r="P11" s="324" t="s">
        <v>103</v>
      </c>
      <c r="Q11" s="569"/>
      <c r="R11" s="571"/>
      <c r="S11" s="328">
        <f t="shared" ref="S11:S29" si="0">I11</f>
        <v>0</v>
      </c>
      <c r="T11" s="328">
        <v>0</v>
      </c>
      <c r="U11" s="329">
        <f t="shared" ref="U11:U29" si="1">S11-T11</f>
        <v>0</v>
      </c>
    </row>
    <row r="12" spans="2:23" s="34" customFormat="1" x14ac:dyDescent="0.25">
      <c r="B12" s="107"/>
      <c r="C12" s="110"/>
      <c r="D12" s="611"/>
      <c r="E12" s="612"/>
      <c r="F12" s="613"/>
      <c r="G12" s="109"/>
      <c r="H12" s="195"/>
      <c r="I12" s="454">
        <v>0</v>
      </c>
      <c r="J12" s="192"/>
      <c r="L12" s="196"/>
      <c r="M12" s="231"/>
      <c r="N12" s="223"/>
      <c r="O12" s="197"/>
      <c r="P12" s="324" t="s">
        <v>103</v>
      </c>
      <c r="Q12" s="569"/>
      <c r="R12" s="571"/>
      <c r="S12" s="328">
        <f t="shared" si="0"/>
        <v>0</v>
      </c>
      <c r="T12" s="328">
        <v>0</v>
      </c>
      <c r="U12" s="329">
        <f t="shared" si="1"/>
        <v>0</v>
      </c>
    </row>
    <row r="13" spans="2:23" s="34" customFormat="1" x14ac:dyDescent="0.25">
      <c r="B13" s="107"/>
      <c r="C13" s="110"/>
      <c r="D13" s="611"/>
      <c r="E13" s="612"/>
      <c r="F13" s="613"/>
      <c r="G13" s="109"/>
      <c r="H13" s="195"/>
      <c r="I13" s="454">
        <v>0</v>
      </c>
      <c r="J13" s="192"/>
      <c r="L13" s="196"/>
      <c r="M13" s="231"/>
      <c r="N13" s="223"/>
      <c r="O13" s="197"/>
      <c r="P13" s="324" t="s">
        <v>103</v>
      </c>
      <c r="Q13" s="569"/>
      <c r="R13" s="571"/>
      <c r="S13" s="328">
        <f t="shared" si="0"/>
        <v>0</v>
      </c>
      <c r="T13" s="328">
        <v>0</v>
      </c>
      <c r="U13" s="329">
        <f t="shared" si="1"/>
        <v>0</v>
      </c>
    </row>
    <row r="14" spans="2:23" s="34" customFormat="1" x14ac:dyDescent="0.25">
      <c r="B14" s="107"/>
      <c r="C14" s="110"/>
      <c r="D14" s="611"/>
      <c r="E14" s="612"/>
      <c r="F14" s="613"/>
      <c r="G14" s="109"/>
      <c r="H14" s="195"/>
      <c r="I14" s="454">
        <v>0</v>
      </c>
      <c r="J14" s="192"/>
      <c r="L14" s="196"/>
      <c r="M14" s="231"/>
      <c r="N14" s="223"/>
      <c r="O14" s="197"/>
      <c r="P14" s="324" t="s">
        <v>103</v>
      </c>
      <c r="Q14" s="569"/>
      <c r="R14" s="571"/>
      <c r="S14" s="328">
        <f t="shared" si="0"/>
        <v>0</v>
      </c>
      <c r="T14" s="328">
        <v>0</v>
      </c>
      <c r="U14" s="329">
        <f t="shared" si="1"/>
        <v>0</v>
      </c>
    </row>
    <row r="15" spans="2:23" s="34" customFormat="1" x14ac:dyDescent="0.25">
      <c r="B15" s="107"/>
      <c r="C15" s="110"/>
      <c r="D15" s="611"/>
      <c r="E15" s="612"/>
      <c r="F15" s="613"/>
      <c r="G15" s="109"/>
      <c r="H15" s="195"/>
      <c r="I15" s="454">
        <v>0</v>
      </c>
      <c r="J15" s="192"/>
      <c r="L15" s="196"/>
      <c r="M15" s="231"/>
      <c r="N15" s="223"/>
      <c r="O15" s="197"/>
      <c r="P15" s="324" t="s">
        <v>103</v>
      </c>
      <c r="Q15" s="569"/>
      <c r="R15" s="571"/>
      <c r="S15" s="328">
        <f t="shared" si="0"/>
        <v>0</v>
      </c>
      <c r="T15" s="328">
        <v>0</v>
      </c>
      <c r="U15" s="329">
        <f t="shared" si="1"/>
        <v>0</v>
      </c>
    </row>
    <row r="16" spans="2:23" s="34" customFormat="1" x14ac:dyDescent="0.25">
      <c r="B16" s="107"/>
      <c r="C16" s="110"/>
      <c r="D16" s="611"/>
      <c r="E16" s="612"/>
      <c r="F16" s="613"/>
      <c r="G16" s="109"/>
      <c r="H16" s="195"/>
      <c r="I16" s="454">
        <v>0</v>
      </c>
      <c r="J16" s="192"/>
      <c r="L16" s="196"/>
      <c r="M16" s="231"/>
      <c r="N16" s="223"/>
      <c r="O16" s="197"/>
      <c r="P16" s="324" t="s">
        <v>103</v>
      </c>
      <c r="Q16" s="569"/>
      <c r="R16" s="571"/>
      <c r="S16" s="328">
        <f t="shared" si="0"/>
        <v>0</v>
      </c>
      <c r="T16" s="328">
        <v>0</v>
      </c>
      <c r="U16" s="329">
        <f t="shared" si="1"/>
        <v>0</v>
      </c>
    </row>
    <row r="17" spans="2:21" s="34" customFormat="1" x14ac:dyDescent="0.25">
      <c r="B17" s="107"/>
      <c r="C17" s="110"/>
      <c r="D17" s="611"/>
      <c r="E17" s="612"/>
      <c r="F17" s="613"/>
      <c r="G17" s="109"/>
      <c r="H17" s="195"/>
      <c r="I17" s="454">
        <v>0</v>
      </c>
      <c r="J17" s="192"/>
      <c r="L17" s="196"/>
      <c r="M17" s="231"/>
      <c r="N17" s="223"/>
      <c r="O17" s="197"/>
      <c r="P17" s="324" t="s">
        <v>103</v>
      </c>
      <c r="Q17" s="569"/>
      <c r="R17" s="571"/>
      <c r="S17" s="328">
        <f t="shared" si="0"/>
        <v>0</v>
      </c>
      <c r="T17" s="328">
        <v>0</v>
      </c>
      <c r="U17" s="329">
        <f t="shared" si="1"/>
        <v>0</v>
      </c>
    </row>
    <row r="18" spans="2:21" s="34" customFormat="1" x14ac:dyDescent="0.25">
      <c r="B18" s="107"/>
      <c r="C18" s="110"/>
      <c r="D18" s="611"/>
      <c r="E18" s="612"/>
      <c r="F18" s="613"/>
      <c r="G18" s="109"/>
      <c r="H18" s="195"/>
      <c r="I18" s="454">
        <v>0</v>
      </c>
      <c r="J18" s="192"/>
      <c r="L18" s="196"/>
      <c r="M18" s="231"/>
      <c r="N18" s="223"/>
      <c r="O18" s="197"/>
      <c r="P18" s="324" t="s">
        <v>103</v>
      </c>
      <c r="Q18" s="569"/>
      <c r="R18" s="571"/>
      <c r="S18" s="328">
        <f t="shared" si="0"/>
        <v>0</v>
      </c>
      <c r="T18" s="328">
        <v>0</v>
      </c>
      <c r="U18" s="329">
        <f t="shared" si="1"/>
        <v>0</v>
      </c>
    </row>
    <row r="19" spans="2:21" s="34" customFormat="1" x14ac:dyDescent="0.25">
      <c r="B19" s="107"/>
      <c r="C19" s="110"/>
      <c r="D19" s="611"/>
      <c r="E19" s="612"/>
      <c r="F19" s="613"/>
      <c r="G19" s="109"/>
      <c r="H19" s="195"/>
      <c r="I19" s="454">
        <v>0</v>
      </c>
      <c r="J19" s="192"/>
      <c r="L19" s="196"/>
      <c r="M19" s="231"/>
      <c r="N19" s="223"/>
      <c r="O19" s="197"/>
      <c r="P19" s="324" t="s">
        <v>103</v>
      </c>
      <c r="Q19" s="569"/>
      <c r="R19" s="571"/>
      <c r="S19" s="328">
        <f t="shared" si="0"/>
        <v>0</v>
      </c>
      <c r="T19" s="328">
        <v>0</v>
      </c>
      <c r="U19" s="329">
        <f t="shared" si="1"/>
        <v>0</v>
      </c>
    </row>
    <row r="20" spans="2:21" s="34" customFormat="1" hidden="1" x14ac:dyDescent="0.25">
      <c r="B20" s="107"/>
      <c r="C20" s="110"/>
      <c r="D20" s="611"/>
      <c r="E20" s="612"/>
      <c r="F20" s="613"/>
      <c r="G20" s="109"/>
      <c r="H20" s="195"/>
      <c r="I20" s="454">
        <v>0</v>
      </c>
      <c r="J20" s="192"/>
      <c r="L20" s="196"/>
      <c r="M20" s="231"/>
      <c r="N20" s="223"/>
      <c r="O20" s="197"/>
      <c r="P20" s="324" t="s">
        <v>103</v>
      </c>
      <c r="Q20" s="569"/>
      <c r="R20" s="571"/>
      <c r="S20" s="328">
        <f t="shared" si="0"/>
        <v>0</v>
      </c>
      <c r="T20" s="328">
        <v>0</v>
      </c>
      <c r="U20" s="329">
        <f t="shared" si="1"/>
        <v>0</v>
      </c>
    </row>
    <row r="21" spans="2:21" s="34" customFormat="1" hidden="1" x14ac:dyDescent="0.25">
      <c r="B21" s="107"/>
      <c r="C21" s="110"/>
      <c r="D21" s="611"/>
      <c r="E21" s="612"/>
      <c r="F21" s="613"/>
      <c r="G21" s="109"/>
      <c r="H21" s="195"/>
      <c r="I21" s="454">
        <v>0</v>
      </c>
      <c r="J21" s="192"/>
      <c r="L21" s="196"/>
      <c r="M21" s="231"/>
      <c r="N21" s="223"/>
      <c r="O21" s="197"/>
      <c r="P21" s="324" t="s">
        <v>103</v>
      </c>
      <c r="Q21" s="569"/>
      <c r="R21" s="571"/>
      <c r="S21" s="328">
        <f t="shared" si="0"/>
        <v>0</v>
      </c>
      <c r="T21" s="328">
        <v>0</v>
      </c>
      <c r="U21" s="329">
        <f t="shared" si="1"/>
        <v>0</v>
      </c>
    </row>
    <row r="22" spans="2:21" s="34" customFormat="1" hidden="1" x14ac:dyDescent="0.25">
      <c r="B22" s="107"/>
      <c r="C22" s="110"/>
      <c r="D22" s="611"/>
      <c r="E22" s="612"/>
      <c r="F22" s="613"/>
      <c r="G22" s="109"/>
      <c r="H22" s="195"/>
      <c r="I22" s="454">
        <v>0</v>
      </c>
      <c r="J22" s="192"/>
      <c r="L22" s="196"/>
      <c r="M22" s="231"/>
      <c r="N22" s="223"/>
      <c r="O22" s="197"/>
      <c r="P22" s="324" t="s">
        <v>103</v>
      </c>
      <c r="Q22" s="422"/>
      <c r="R22" s="423"/>
      <c r="S22" s="328"/>
      <c r="T22" s="328"/>
      <c r="U22" s="329"/>
    </row>
    <row r="23" spans="2:21" s="34" customFormat="1" hidden="1" x14ac:dyDescent="0.25">
      <c r="B23" s="107"/>
      <c r="C23" s="110"/>
      <c r="D23" s="431"/>
      <c r="E23" s="432"/>
      <c r="F23" s="433"/>
      <c r="G23" s="109"/>
      <c r="H23" s="195"/>
      <c r="I23" s="454">
        <v>0</v>
      </c>
      <c r="J23" s="192"/>
      <c r="L23" s="196"/>
      <c r="M23" s="231"/>
      <c r="N23" s="223"/>
      <c r="O23" s="197"/>
      <c r="P23" s="324" t="s">
        <v>103</v>
      </c>
      <c r="Q23" s="422"/>
      <c r="R23" s="423"/>
      <c r="S23" s="328"/>
      <c r="T23" s="328"/>
      <c r="U23" s="329"/>
    </row>
    <row r="24" spans="2:21" s="34" customFormat="1" hidden="1" x14ac:dyDescent="0.25">
      <c r="B24" s="107"/>
      <c r="C24" s="110"/>
      <c r="D24" s="611"/>
      <c r="E24" s="612"/>
      <c r="F24" s="613"/>
      <c r="G24" s="109"/>
      <c r="H24" s="195"/>
      <c r="I24" s="454">
        <v>0</v>
      </c>
      <c r="J24" s="192"/>
      <c r="L24" s="196"/>
      <c r="M24" s="231"/>
      <c r="N24" s="223"/>
      <c r="O24" s="197"/>
      <c r="P24" s="324" t="s">
        <v>103</v>
      </c>
      <c r="Q24" s="422"/>
      <c r="R24" s="423"/>
      <c r="S24" s="328"/>
      <c r="T24" s="328"/>
      <c r="U24" s="329"/>
    </row>
    <row r="25" spans="2:21" s="34" customFormat="1" hidden="1" x14ac:dyDescent="0.25">
      <c r="B25" s="107"/>
      <c r="C25" s="110"/>
      <c r="D25" s="431"/>
      <c r="E25" s="432"/>
      <c r="F25" s="433"/>
      <c r="G25" s="109"/>
      <c r="H25" s="195"/>
      <c r="I25" s="454">
        <v>0</v>
      </c>
      <c r="J25" s="192"/>
      <c r="L25" s="196"/>
      <c r="M25" s="231"/>
      <c r="N25" s="223"/>
      <c r="O25" s="197"/>
      <c r="P25" s="324" t="s">
        <v>103</v>
      </c>
      <c r="Q25" s="422"/>
      <c r="R25" s="423"/>
      <c r="S25" s="328"/>
      <c r="T25" s="328"/>
      <c r="U25" s="329"/>
    </row>
    <row r="26" spans="2:21" s="34" customFormat="1" hidden="1" x14ac:dyDescent="0.25">
      <c r="B26" s="107"/>
      <c r="C26" s="110"/>
      <c r="D26" s="611"/>
      <c r="E26" s="612"/>
      <c r="F26" s="613"/>
      <c r="G26" s="109"/>
      <c r="H26" s="195"/>
      <c r="I26" s="454">
        <v>0</v>
      </c>
      <c r="J26" s="192"/>
      <c r="L26" s="196"/>
      <c r="M26" s="231"/>
      <c r="N26" s="223"/>
      <c r="O26" s="197"/>
      <c r="P26" s="324" t="s">
        <v>103</v>
      </c>
      <c r="Q26" s="569"/>
      <c r="R26" s="571"/>
      <c r="S26" s="328">
        <f t="shared" si="0"/>
        <v>0</v>
      </c>
      <c r="T26" s="328">
        <v>0</v>
      </c>
      <c r="U26" s="329">
        <f t="shared" si="1"/>
        <v>0</v>
      </c>
    </row>
    <row r="27" spans="2:21" s="34" customFormat="1" hidden="1" x14ac:dyDescent="0.25">
      <c r="B27" s="107"/>
      <c r="C27" s="110"/>
      <c r="D27" s="611"/>
      <c r="E27" s="612"/>
      <c r="F27" s="613"/>
      <c r="G27" s="109"/>
      <c r="H27" s="195"/>
      <c r="I27" s="454">
        <v>0</v>
      </c>
      <c r="J27" s="192"/>
      <c r="L27" s="196"/>
      <c r="M27" s="231"/>
      <c r="N27" s="223"/>
      <c r="O27" s="197"/>
      <c r="P27" s="324" t="s">
        <v>103</v>
      </c>
      <c r="Q27" s="569"/>
      <c r="R27" s="571"/>
      <c r="S27" s="328">
        <f t="shared" si="0"/>
        <v>0</v>
      </c>
      <c r="T27" s="328">
        <v>0</v>
      </c>
      <c r="U27" s="329">
        <f t="shared" si="1"/>
        <v>0</v>
      </c>
    </row>
    <row r="28" spans="2:21" s="34" customFormat="1" hidden="1" x14ac:dyDescent="0.25">
      <c r="B28" s="107"/>
      <c r="C28" s="110"/>
      <c r="D28" s="611"/>
      <c r="E28" s="612"/>
      <c r="F28" s="613"/>
      <c r="G28" s="109"/>
      <c r="H28" s="195"/>
      <c r="I28" s="454">
        <v>0</v>
      </c>
      <c r="J28" s="192"/>
      <c r="L28" s="196"/>
      <c r="M28" s="231"/>
      <c r="N28" s="223"/>
      <c r="O28" s="197"/>
      <c r="P28" s="324" t="s">
        <v>103</v>
      </c>
      <c r="Q28" s="569"/>
      <c r="R28" s="571"/>
      <c r="S28" s="328">
        <f t="shared" si="0"/>
        <v>0</v>
      </c>
      <c r="T28" s="328">
        <v>0</v>
      </c>
      <c r="U28" s="329">
        <f t="shared" si="1"/>
        <v>0</v>
      </c>
    </row>
    <row r="29" spans="2:21" s="34" customFormat="1" hidden="1" x14ac:dyDescent="0.25">
      <c r="B29" s="107"/>
      <c r="C29" s="110"/>
      <c r="D29" s="611"/>
      <c r="E29" s="612"/>
      <c r="F29" s="613"/>
      <c r="G29" s="109"/>
      <c r="H29" s="195"/>
      <c r="I29" s="454">
        <v>0</v>
      </c>
      <c r="J29" s="192"/>
      <c r="L29" s="196"/>
      <c r="M29" s="231"/>
      <c r="N29" s="223"/>
      <c r="O29" s="197"/>
      <c r="P29" s="324" t="s">
        <v>103</v>
      </c>
      <c r="Q29" s="569"/>
      <c r="R29" s="571"/>
      <c r="S29" s="328">
        <f t="shared" si="0"/>
        <v>0</v>
      </c>
      <c r="T29" s="328">
        <v>0</v>
      </c>
      <c r="U29" s="329">
        <f t="shared" si="1"/>
        <v>0</v>
      </c>
    </row>
    <row r="30" spans="2:21" s="34" customFormat="1" ht="15" customHeight="1" x14ac:dyDescent="0.25">
      <c r="B30" s="406" t="s">
        <v>109</v>
      </c>
      <c r="F30" s="29"/>
      <c r="G30" s="108"/>
      <c r="H30" s="108"/>
      <c r="I30" s="198"/>
      <c r="J30" s="192"/>
      <c r="L30" s="199"/>
      <c r="M30" s="232"/>
      <c r="N30" s="224"/>
      <c r="O30" s="199"/>
    </row>
    <row r="31" spans="2:21" s="34" customFormat="1" ht="15" customHeight="1" x14ac:dyDescent="0.25">
      <c r="B31" s="42"/>
      <c r="F31" s="29"/>
      <c r="G31" s="29"/>
      <c r="H31" s="200" t="s">
        <v>111</v>
      </c>
      <c r="I31" s="201">
        <f>SUM(I10:I29)</f>
        <v>0</v>
      </c>
      <c r="J31" s="192"/>
      <c r="L31" s="202"/>
      <c r="M31" s="232"/>
      <c r="N31" s="224"/>
      <c r="O31" s="202"/>
      <c r="R31" s="200" t="s">
        <v>111</v>
      </c>
      <c r="S31" s="379">
        <f>SUM(S10:S29)</f>
        <v>0</v>
      </c>
      <c r="T31" s="379">
        <f>SUM(T10:T29)</f>
        <v>0</v>
      </c>
      <c r="U31" s="379">
        <f>SUM(U10:U29)</f>
        <v>0</v>
      </c>
    </row>
    <row r="32" spans="2:21" x14ac:dyDescent="0.25">
      <c r="N32" s="217"/>
    </row>
  </sheetData>
  <mergeCells count="43">
    <mergeCell ref="P6:U6"/>
    <mergeCell ref="D28:F28"/>
    <mergeCell ref="D29:F29"/>
    <mergeCell ref="T8:U8"/>
    <mergeCell ref="D9:F9"/>
    <mergeCell ref="D10:F10"/>
    <mergeCell ref="D27:F27"/>
    <mergeCell ref="D12:F12"/>
    <mergeCell ref="D13:F13"/>
    <mergeCell ref="D14:F14"/>
    <mergeCell ref="D15:F15"/>
    <mergeCell ref="D16:F16"/>
    <mergeCell ref="D17:F17"/>
    <mergeCell ref="D18:F18"/>
    <mergeCell ref="D19:F19"/>
    <mergeCell ref="D20:F20"/>
    <mergeCell ref="D21:F21"/>
    <mergeCell ref="D26:F26"/>
    <mergeCell ref="D11:F11"/>
    <mergeCell ref="D22:F22"/>
    <mergeCell ref="D24:F24"/>
    <mergeCell ref="B6:I6"/>
    <mergeCell ref="B7:I7"/>
    <mergeCell ref="D2:E2"/>
    <mergeCell ref="D3:E3"/>
    <mergeCell ref="B8:H8"/>
    <mergeCell ref="Q9:R9"/>
    <mergeCell ref="Q10:R10"/>
    <mergeCell ref="Q11:R11"/>
    <mergeCell ref="Q12:R12"/>
    <mergeCell ref="Q13:R13"/>
    <mergeCell ref="Q14:R14"/>
    <mergeCell ref="Q15:R15"/>
    <mergeCell ref="Q16:R16"/>
    <mergeCell ref="Q17:R17"/>
    <mergeCell ref="Q18:R18"/>
    <mergeCell ref="Q28:R28"/>
    <mergeCell ref="Q29:R29"/>
    <mergeCell ref="Q19:R19"/>
    <mergeCell ref="Q20:R20"/>
    <mergeCell ref="Q21:R21"/>
    <mergeCell ref="Q26:R26"/>
    <mergeCell ref="Q27:R27"/>
  </mergeCells>
  <conditionalFormatting sqref="B10:E15 G10:I29 B16:C29">
    <cfRule type="expression" dxfId="16" priority="102">
      <formula>MOD(ROW(),2)=0</formula>
    </cfRule>
  </conditionalFormatting>
  <conditionalFormatting sqref="D16:E21 D22 D23:E23 D24">
    <cfRule type="expression" dxfId="15" priority="97">
      <formula>MOD(ROW(),2)=0</formula>
    </cfRule>
  </conditionalFormatting>
  <conditionalFormatting sqref="D25:E29">
    <cfRule type="expression" dxfId="14" priority="96">
      <formula>MOD(ROW(),2)=0</formula>
    </cfRule>
  </conditionalFormatting>
  <dataValidations count="1">
    <dataValidation type="list" allowBlank="1" showInputMessage="1" showErrorMessage="1" sqref="P10:P29" xr:uid="{EA63CAE6-3CF1-43FA-A2CD-7E58818BD639}">
      <formula1>"Select, Invoice &amp; POP OK, Invoice &amp; POP NOT OK"</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6A3A-820D-4734-862C-00C2684395D4}">
  <sheetPr>
    <tabColor theme="4" tint="0.79998168889431442"/>
    <pageSetUpPr fitToPage="1"/>
  </sheetPr>
  <dimension ref="B2:Y29"/>
  <sheetViews>
    <sheetView showGridLines="0" topLeftCell="A4" zoomScaleNormal="100" workbookViewId="0">
      <selection activeCell="A20" sqref="A20:XFD26"/>
    </sheetView>
  </sheetViews>
  <sheetFormatPr defaultColWidth="9.140625" defaultRowHeight="15" x14ac:dyDescent="0.25"/>
  <cols>
    <col min="1" max="1" width="1.7109375" style="36" customWidth="1"/>
    <col min="2" max="2" width="6" style="36" customWidth="1"/>
    <col min="3" max="3" width="38.7109375" style="36" customWidth="1"/>
    <col min="4" max="5" width="13.85546875" style="37" customWidth="1"/>
    <col min="6" max="6" width="48.140625" style="36" customWidth="1"/>
    <col min="7" max="7" width="20.28515625" style="37" customWidth="1"/>
    <col min="8" max="8" width="15.7109375" style="36" customWidth="1"/>
    <col min="9" max="9" width="14.28515625" style="36" customWidth="1"/>
    <col min="10" max="10" width="12.140625" style="36" customWidth="1"/>
    <col min="11" max="11" width="15.85546875" style="36" customWidth="1"/>
    <col min="12" max="12" width="16.5703125" style="36" customWidth="1"/>
    <col min="13" max="13" width="2.7109375" style="205" customWidth="1"/>
    <col min="14" max="15" width="2.7109375" style="36" customWidth="1"/>
    <col min="16" max="20" width="20.7109375" style="36" customWidth="1"/>
    <col min="21" max="16384" width="9.140625" style="36"/>
  </cols>
  <sheetData>
    <row r="2" spans="2:25" ht="19.899999999999999" customHeight="1" x14ac:dyDescent="0.25">
      <c r="C2" s="244" t="s">
        <v>35</v>
      </c>
      <c r="D2" s="519" t="str">
        <f>IF('Claim Summary'!C5&lt;&gt;"",'Claim Summary'!C5,"")</f>
        <v/>
      </c>
      <c r="E2" s="520"/>
    </row>
    <row r="3" spans="2:25" ht="19.899999999999999" customHeight="1" x14ac:dyDescent="0.25">
      <c r="C3" s="244" t="s">
        <v>37</v>
      </c>
      <c r="D3" s="519" t="str">
        <f>IF('Claim Summary'!C11&lt;&gt;"",'Claim Summary'!C11,"")</f>
        <v/>
      </c>
      <c r="E3" s="520"/>
    </row>
    <row r="4" spans="2:25" ht="15" customHeight="1" x14ac:dyDescent="0.25">
      <c r="C4" s="103"/>
      <c r="D4" s="104"/>
      <c r="E4" s="104"/>
    </row>
    <row r="5" spans="2:25" x14ac:dyDescent="0.25">
      <c r="N5" s="217"/>
    </row>
    <row r="6" spans="2:25" s="32" customFormat="1" ht="25.15" customHeight="1" x14ac:dyDescent="0.25">
      <c r="B6" s="587" t="s">
        <v>30</v>
      </c>
      <c r="C6" s="587"/>
      <c r="D6" s="292"/>
      <c r="E6" s="292"/>
      <c r="F6" s="292"/>
      <c r="G6" s="292"/>
      <c r="H6" s="292"/>
      <c r="I6" s="293"/>
      <c r="J6" s="293"/>
      <c r="K6" s="293"/>
      <c r="L6" s="413"/>
      <c r="M6" s="225"/>
      <c r="N6" s="210"/>
      <c r="O6" s="154"/>
      <c r="P6" s="604" t="s">
        <v>89</v>
      </c>
      <c r="Q6" s="604"/>
      <c r="R6" s="604"/>
      <c r="S6" s="604"/>
      <c r="T6" s="604"/>
      <c r="U6" s="413"/>
      <c r="V6" s="413"/>
      <c r="W6" s="413"/>
      <c r="X6" s="413"/>
      <c r="Y6" s="413"/>
    </row>
    <row r="7" spans="2:25" s="32" customFormat="1" x14ac:dyDescent="0.2">
      <c r="B7" s="617" t="s">
        <v>182</v>
      </c>
      <c r="C7" s="617"/>
      <c r="D7" s="617"/>
      <c r="E7" s="617"/>
      <c r="F7" s="617"/>
      <c r="G7" s="617"/>
      <c r="H7" s="617"/>
      <c r="I7" s="617"/>
      <c r="J7" s="617"/>
      <c r="K7" s="617"/>
      <c r="L7" s="413"/>
      <c r="M7" s="225"/>
      <c r="N7" s="210"/>
      <c r="O7" s="413"/>
      <c r="P7" s="413"/>
      <c r="Q7" s="413"/>
      <c r="R7" s="413"/>
      <c r="S7" s="413"/>
      <c r="T7" s="413"/>
      <c r="U7" s="413"/>
      <c r="V7" s="413"/>
      <c r="W7" s="413"/>
      <c r="X7" s="413"/>
      <c r="Y7" s="413"/>
    </row>
    <row r="8" spans="2:25" s="96" customFormat="1" ht="15" customHeight="1" x14ac:dyDescent="0.25">
      <c r="B8" s="618" t="s">
        <v>183</v>
      </c>
      <c r="C8" s="618"/>
      <c r="D8" s="618"/>
      <c r="E8" s="618"/>
      <c r="F8" s="618"/>
      <c r="G8" s="618"/>
      <c r="H8" s="618"/>
      <c r="I8" s="618"/>
      <c r="J8" s="618"/>
      <c r="K8" s="618"/>
      <c r="M8" s="226"/>
      <c r="N8" s="218"/>
      <c r="O8" s="155"/>
      <c r="P8" s="156">
        <v>1500</v>
      </c>
      <c r="Q8" s="157" t="s">
        <v>167</v>
      </c>
      <c r="R8" s="88"/>
      <c r="S8" s="158"/>
      <c r="T8" s="159"/>
      <c r="U8" s="89"/>
      <c r="V8" s="89"/>
      <c r="W8" s="89"/>
      <c r="X8" s="89"/>
      <c r="Y8" s="89"/>
    </row>
    <row r="9" spans="2:25" s="93" customFormat="1" ht="65.25" hidden="1" customHeight="1" x14ac:dyDescent="0.25">
      <c r="B9" s="363"/>
      <c r="C9" s="619" t="s">
        <v>168</v>
      </c>
      <c r="D9" s="364"/>
      <c r="E9" s="364"/>
      <c r="F9" s="364"/>
      <c r="G9" s="364"/>
      <c r="H9" s="365"/>
      <c r="I9" s="365"/>
      <c r="J9" s="366"/>
      <c r="K9" s="366"/>
      <c r="M9" s="226"/>
      <c r="N9" s="218"/>
      <c r="O9" s="92"/>
      <c r="P9" s="92"/>
      <c r="Q9" s="92"/>
      <c r="R9" s="92"/>
      <c r="S9" s="160"/>
      <c r="T9" s="92"/>
      <c r="U9" s="137"/>
      <c r="V9" s="137"/>
      <c r="W9" s="137"/>
      <c r="X9" s="137"/>
      <c r="Y9" s="137"/>
    </row>
    <row r="10" spans="2:25" s="88" customFormat="1" ht="40.15" customHeight="1" x14ac:dyDescent="0.25">
      <c r="B10" s="367" t="s">
        <v>92</v>
      </c>
      <c r="C10" s="620"/>
      <c r="D10" s="621" t="s">
        <v>184</v>
      </c>
      <c r="E10" s="621"/>
      <c r="F10" s="621"/>
      <c r="G10" s="435" t="s">
        <v>157</v>
      </c>
      <c r="H10" s="435" t="s">
        <v>158</v>
      </c>
      <c r="I10" s="435" t="s">
        <v>185</v>
      </c>
      <c r="J10" s="435" t="s">
        <v>186</v>
      </c>
      <c r="K10" s="435" t="s">
        <v>172</v>
      </c>
      <c r="M10" s="227"/>
      <c r="N10" s="219"/>
      <c r="O10" s="161"/>
      <c r="P10" s="381" t="s">
        <v>173</v>
      </c>
      <c r="Q10" s="381" t="s">
        <v>174</v>
      </c>
      <c r="R10" s="381" t="s">
        <v>175</v>
      </c>
      <c r="S10" s="381" t="s">
        <v>176</v>
      </c>
      <c r="T10" s="381" t="s">
        <v>177</v>
      </c>
      <c r="U10" s="162"/>
      <c r="V10" s="162"/>
      <c r="W10" s="162"/>
      <c r="X10" s="162"/>
      <c r="Y10" s="162"/>
    </row>
    <row r="11" spans="2:25" s="86" customFormat="1" x14ac:dyDescent="0.25">
      <c r="B11" s="91"/>
      <c r="C11" s="163"/>
      <c r="D11" s="597"/>
      <c r="E11" s="598"/>
      <c r="F11" s="599"/>
      <c r="G11" s="164"/>
      <c r="H11" s="165"/>
      <c r="I11" s="166">
        <v>0</v>
      </c>
      <c r="J11" s="167"/>
      <c r="K11" s="450">
        <f>I11*J11</f>
        <v>0</v>
      </c>
      <c r="L11" s="168"/>
      <c r="M11" s="227"/>
      <c r="N11" s="219"/>
      <c r="O11" s="169"/>
      <c r="P11" s="376">
        <f>ROUND(MIN(I11,$P$8),2)</f>
        <v>0</v>
      </c>
      <c r="Q11" s="377">
        <f t="shared" ref="Q11:Q26" si="0">J11</f>
        <v>0</v>
      </c>
      <c r="R11" s="301">
        <f>P11*Q11</f>
        <v>0</v>
      </c>
      <c r="S11" s="380">
        <v>0</v>
      </c>
      <c r="T11" s="241">
        <f t="shared" ref="T11:T26" si="1">K11-R11</f>
        <v>0</v>
      </c>
      <c r="U11" s="95"/>
      <c r="V11" s="95"/>
      <c r="W11" s="95"/>
      <c r="X11" s="95"/>
      <c r="Y11" s="95"/>
    </row>
    <row r="12" spans="2:25" s="86" customFormat="1" x14ac:dyDescent="0.25">
      <c r="B12" s="91"/>
      <c r="C12" s="163"/>
      <c r="D12" s="597"/>
      <c r="E12" s="598"/>
      <c r="F12" s="599"/>
      <c r="G12" s="164"/>
      <c r="H12" s="165"/>
      <c r="I12" s="166">
        <v>0</v>
      </c>
      <c r="J12" s="167"/>
      <c r="K12" s="450">
        <f t="shared" ref="K12:K26" si="2">I12*J12</f>
        <v>0</v>
      </c>
      <c r="L12" s="168"/>
      <c r="M12" s="227"/>
      <c r="N12" s="219"/>
      <c r="O12" s="169"/>
      <c r="P12" s="376">
        <f t="shared" ref="P12:P26" si="3">ROUND(MIN(I12,$P$8),2)</f>
        <v>0</v>
      </c>
      <c r="Q12" s="377">
        <f t="shared" si="0"/>
        <v>0</v>
      </c>
      <c r="R12" s="301">
        <f t="shared" ref="R12:R26" si="4">P12*Q12</f>
        <v>0</v>
      </c>
      <c r="S12" s="380">
        <v>0</v>
      </c>
      <c r="T12" s="241">
        <f t="shared" si="1"/>
        <v>0</v>
      </c>
      <c r="U12" s="95"/>
      <c r="V12" s="95"/>
      <c r="W12" s="95"/>
      <c r="X12" s="95"/>
      <c r="Y12" s="95"/>
    </row>
    <row r="13" spans="2:25" s="86" customFormat="1" x14ac:dyDescent="0.25">
      <c r="B13" s="91"/>
      <c r="C13" s="163"/>
      <c r="D13" s="597"/>
      <c r="E13" s="598"/>
      <c r="F13" s="599"/>
      <c r="G13" s="164"/>
      <c r="H13" s="165"/>
      <c r="I13" s="166">
        <v>0</v>
      </c>
      <c r="J13" s="167"/>
      <c r="K13" s="450">
        <f t="shared" si="2"/>
        <v>0</v>
      </c>
      <c r="L13" s="168"/>
      <c r="M13" s="227"/>
      <c r="N13" s="219"/>
      <c r="O13" s="169"/>
      <c r="P13" s="376">
        <f t="shared" si="3"/>
        <v>0</v>
      </c>
      <c r="Q13" s="377">
        <f t="shared" si="0"/>
        <v>0</v>
      </c>
      <c r="R13" s="301">
        <f t="shared" si="4"/>
        <v>0</v>
      </c>
      <c r="S13" s="380">
        <v>0</v>
      </c>
      <c r="T13" s="241">
        <f t="shared" si="1"/>
        <v>0</v>
      </c>
      <c r="U13" s="95"/>
      <c r="V13" s="95"/>
      <c r="W13" s="95"/>
      <c r="X13" s="95"/>
      <c r="Y13" s="95"/>
    </row>
    <row r="14" spans="2:25" s="86" customFormat="1" x14ac:dyDescent="0.25">
      <c r="B14" s="91"/>
      <c r="C14" s="163"/>
      <c r="D14" s="597"/>
      <c r="E14" s="598"/>
      <c r="F14" s="599"/>
      <c r="G14" s="164"/>
      <c r="H14" s="165"/>
      <c r="I14" s="166">
        <v>0</v>
      </c>
      <c r="J14" s="167"/>
      <c r="K14" s="450">
        <f t="shared" si="2"/>
        <v>0</v>
      </c>
      <c r="L14" s="168"/>
      <c r="M14" s="227"/>
      <c r="N14" s="219"/>
      <c r="O14" s="169"/>
      <c r="P14" s="376">
        <f t="shared" si="3"/>
        <v>0</v>
      </c>
      <c r="Q14" s="377">
        <f t="shared" si="0"/>
        <v>0</v>
      </c>
      <c r="R14" s="301">
        <f t="shared" si="4"/>
        <v>0</v>
      </c>
      <c r="S14" s="380">
        <v>0</v>
      </c>
      <c r="T14" s="241">
        <f t="shared" si="1"/>
        <v>0</v>
      </c>
      <c r="U14" s="95"/>
      <c r="V14" s="95"/>
      <c r="W14" s="95"/>
      <c r="X14" s="95"/>
      <c r="Y14" s="95"/>
    </row>
    <row r="15" spans="2:25" s="86" customFormat="1" x14ac:dyDescent="0.25">
      <c r="B15" s="91"/>
      <c r="C15" s="163"/>
      <c r="D15" s="597"/>
      <c r="E15" s="598"/>
      <c r="F15" s="599"/>
      <c r="G15" s="164"/>
      <c r="H15" s="165"/>
      <c r="I15" s="166">
        <v>0</v>
      </c>
      <c r="J15" s="167"/>
      <c r="K15" s="450">
        <f t="shared" si="2"/>
        <v>0</v>
      </c>
      <c r="L15" s="168"/>
      <c r="M15" s="227"/>
      <c r="N15" s="219"/>
      <c r="O15" s="169"/>
      <c r="P15" s="376">
        <f t="shared" si="3"/>
        <v>0</v>
      </c>
      <c r="Q15" s="377">
        <f t="shared" si="0"/>
        <v>0</v>
      </c>
      <c r="R15" s="301">
        <f t="shared" si="4"/>
        <v>0</v>
      </c>
      <c r="S15" s="380">
        <v>0</v>
      </c>
      <c r="T15" s="241">
        <f t="shared" si="1"/>
        <v>0</v>
      </c>
      <c r="U15" s="95"/>
      <c r="V15" s="95"/>
      <c r="W15" s="95"/>
      <c r="X15" s="95"/>
      <c r="Y15" s="95"/>
    </row>
    <row r="16" spans="2:25" s="86" customFormat="1" x14ac:dyDescent="0.25">
      <c r="B16" s="91"/>
      <c r="C16" s="163"/>
      <c r="D16" s="597"/>
      <c r="E16" s="598"/>
      <c r="F16" s="599"/>
      <c r="G16" s="164"/>
      <c r="H16" s="165"/>
      <c r="I16" s="166">
        <v>0</v>
      </c>
      <c r="J16" s="167"/>
      <c r="K16" s="450">
        <f t="shared" si="2"/>
        <v>0</v>
      </c>
      <c r="L16" s="168"/>
      <c r="M16" s="227"/>
      <c r="N16" s="219"/>
      <c r="O16" s="169"/>
      <c r="P16" s="376">
        <f t="shared" si="3"/>
        <v>0</v>
      </c>
      <c r="Q16" s="377">
        <f t="shared" si="0"/>
        <v>0</v>
      </c>
      <c r="R16" s="301">
        <f t="shared" si="4"/>
        <v>0</v>
      </c>
      <c r="S16" s="380">
        <v>0</v>
      </c>
      <c r="T16" s="241">
        <f t="shared" si="1"/>
        <v>0</v>
      </c>
      <c r="U16" s="95"/>
      <c r="V16" s="95"/>
      <c r="W16" s="95"/>
      <c r="X16" s="95"/>
      <c r="Y16" s="95"/>
    </row>
    <row r="17" spans="2:25" s="86" customFormat="1" x14ac:dyDescent="0.25">
      <c r="B17" s="91"/>
      <c r="C17" s="163"/>
      <c r="D17" s="597"/>
      <c r="E17" s="598"/>
      <c r="F17" s="599"/>
      <c r="G17" s="164"/>
      <c r="H17" s="165"/>
      <c r="I17" s="166">
        <v>0</v>
      </c>
      <c r="J17" s="167"/>
      <c r="K17" s="450">
        <f t="shared" si="2"/>
        <v>0</v>
      </c>
      <c r="L17" s="168"/>
      <c r="M17" s="227"/>
      <c r="N17" s="219"/>
      <c r="O17" s="169"/>
      <c r="P17" s="376">
        <f t="shared" si="3"/>
        <v>0</v>
      </c>
      <c r="Q17" s="377">
        <f t="shared" si="0"/>
        <v>0</v>
      </c>
      <c r="R17" s="301">
        <f t="shared" si="4"/>
        <v>0</v>
      </c>
      <c r="S17" s="380">
        <v>0</v>
      </c>
      <c r="T17" s="241">
        <f t="shared" si="1"/>
        <v>0</v>
      </c>
      <c r="U17" s="95"/>
      <c r="V17" s="95"/>
      <c r="W17" s="95"/>
      <c r="X17" s="95"/>
      <c r="Y17" s="95"/>
    </row>
    <row r="18" spans="2:25" s="86" customFormat="1" x14ac:dyDescent="0.25">
      <c r="B18" s="91"/>
      <c r="C18" s="163"/>
      <c r="D18" s="597"/>
      <c r="E18" s="598"/>
      <c r="F18" s="599"/>
      <c r="G18" s="164"/>
      <c r="H18" s="165"/>
      <c r="I18" s="166">
        <v>0</v>
      </c>
      <c r="J18" s="167"/>
      <c r="K18" s="450">
        <f t="shared" si="2"/>
        <v>0</v>
      </c>
      <c r="L18" s="168"/>
      <c r="M18" s="227"/>
      <c r="N18" s="219"/>
      <c r="O18" s="169"/>
      <c r="P18" s="376">
        <f t="shared" si="3"/>
        <v>0</v>
      </c>
      <c r="Q18" s="377">
        <f t="shared" si="0"/>
        <v>0</v>
      </c>
      <c r="R18" s="301">
        <f t="shared" si="4"/>
        <v>0</v>
      </c>
      <c r="S18" s="380">
        <v>0</v>
      </c>
      <c r="T18" s="241">
        <f t="shared" si="1"/>
        <v>0</v>
      </c>
      <c r="U18" s="95"/>
      <c r="V18" s="95"/>
      <c r="W18" s="95"/>
      <c r="X18" s="95"/>
      <c r="Y18" s="95"/>
    </row>
    <row r="19" spans="2:25" s="86" customFormat="1" x14ac:dyDescent="0.25">
      <c r="B19" s="91"/>
      <c r="C19" s="163"/>
      <c r="D19" s="597"/>
      <c r="E19" s="598"/>
      <c r="F19" s="599"/>
      <c r="G19" s="164"/>
      <c r="H19" s="165"/>
      <c r="I19" s="166">
        <v>0</v>
      </c>
      <c r="J19" s="167"/>
      <c r="K19" s="450">
        <f t="shared" si="2"/>
        <v>0</v>
      </c>
      <c r="L19" s="168"/>
      <c r="M19" s="227"/>
      <c r="N19" s="219"/>
      <c r="O19" s="169"/>
      <c r="P19" s="376">
        <f t="shared" si="3"/>
        <v>0</v>
      </c>
      <c r="Q19" s="377">
        <f t="shared" si="0"/>
        <v>0</v>
      </c>
      <c r="R19" s="301">
        <f t="shared" si="4"/>
        <v>0</v>
      </c>
      <c r="S19" s="380">
        <v>0</v>
      </c>
      <c r="T19" s="241">
        <f t="shared" si="1"/>
        <v>0</v>
      </c>
      <c r="U19" s="95"/>
      <c r="V19" s="95"/>
      <c r="W19" s="95"/>
      <c r="X19" s="95"/>
      <c r="Y19" s="95"/>
    </row>
    <row r="20" spans="2:25" s="86" customFormat="1" hidden="1" x14ac:dyDescent="0.25">
      <c r="B20" s="91"/>
      <c r="C20" s="163"/>
      <c r="D20" s="597"/>
      <c r="E20" s="598"/>
      <c r="F20" s="599"/>
      <c r="G20" s="164"/>
      <c r="H20" s="165"/>
      <c r="I20" s="166">
        <v>0</v>
      </c>
      <c r="J20" s="167"/>
      <c r="K20" s="450">
        <f t="shared" si="2"/>
        <v>0</v>
      </c>
      <c r="L20" s="168"/>
      <c r="M20" s="227"/>
      <c r="N20" s="219"/>
      <c r="O20" s="169"/>
      <c r="P20" s="376">
        <f t="shared" si="3"/>
        <v>0</v>
      </c>
      <c r="Q20" s="377">
        <f t="shared" si="0"/>
        <v>0</v>
      </c>
      <c r="R20" s="301">
        <f t="shared" si="4"/>
        <v>0</v>
      </c>
      <c r="S20" s="380">
        <v>0</v>
      </c>
      <c r="T20" s="241">
        <f t="shared" si="1"/>
        <v>0</v>
      </c>
      <c r="U20" s="95"/>
      <c r="V20" s="95"/>
      <c r="W20" s="95"/>
      <c r="X20" s="95"/>
      <c r="Y20" s="95"/>
    </row>
    <row r="21" spans="2:25" s="86" customFormat="1" hidden="1" x14ac:dyDescent="0.25">
      <c r="B21" s="91"/>
      <c r="C21" s="163"/>
      <c r="D21" s="597"/>
      <c r="E21" s="598"/>
      <c r="F21" s="599"/>
      <c r="G21" s="164"/>
      <c r="H21" s="165"/>
      <c r="I21" s="166">
        <v>0</v>
      </c>
      <c r="J21" s="167"/>
      <c r="K21" s="450">
        <f t="shared" si="2"/>
        <v>0</v>
      </c>
      <c r="L21" s="168"/>
      <c r="M21" s="227"/>
      <c r="N21" s="219"/>
      <c r="O21" s="169"/>
      <c r="P21" s="376">
        <f t="shared" si="3"/>
        <v>0</v>
      </c>
      <c r="Q21" s="377">
        <f t="shared" si="0"/>
        <v>0</v>
      </c>
      <c r="R21" s="301">
        <f t="shared" si="4"/>
        <v>0</v>
      </c>
      <c r="S21" s="380">
        <v>0</v>
      </c>
      <c r="T21" s="241">
        <f t="shared" si="1"/>
        <v>0</v>
      </c>
      <c r="U21" s="95"/>
      <c r="V21" s="95"/>
      <c r="W21" s="95"/>
      <c r="X21" s="95"/>
      <c r="Y21" s="95"/>
    </row>
    <row r="22" spans="2:25" s="86" customFormat="1" hidden="1" x14ac:dyDescent="0.25">
      <c r="B22" s="91"/>
      <c r="C22" s="163"/>
      <c r="D22" s="597"/>
      <c r="E22" s="598"/>
      <c r="F22" s="599"/>
      <c r="G22" s="164"/>
      <c r="H22" s="165"/>
      <c r="I22" s="166">
        <v>0</v>
      </c>
      <c r="J22" s="167"/>
      <c r="K22" s="450">
        <f t="shared" si="2"/>
        <v>0</v>
      </c>
      <c r="L22" s="168"/>
      <c r="M22" s="227"/>
      <c r="N22" s="219"/>
      <c r="O22" s="169"/>
      <c r="P22" s="376">
        <f t="shared" si="3"/>
        <v>0</v>
      </c>
      <c r="Q22" s="377">
        <f t="shared" si="0"/>
        <v>0</v>
      </c>
      <c r="R22" s="301">
        <f t="shared" si="4"/>
        <v>0</v>
      </c>
      <c r="S22" s="380">
        <v>0</v>
      </c>
      <c r="T22" s="241">
        <f t="shared" si="1"/>
        <v>0</v>
      </c>
      <c r="U22" s="95"/>
      <c r="V22" s="95"/>
      <c r="W22" s="95"/>
      <c r="X22" s="95"/>
      <c r="Y22" s="95"/>
    </row>
    <row r="23" spans="2:25" s="86" customFormat="1" hidden="1" x14ac:dyDescent="0.25">
      <c r="B23" s="91"/>
      <c r="C23" s="163"/>
      <c r="D23" s="597"/>
      <c r="E23" s="598"/>
      <c r="F23" s="599"/>
      <c r="G23" s="164"/>
      <c r="H23" s="165"/>
      <c r="I23" s="166">
        <v>0</v>
      </c>
      <c r="J23" s="167"/>
      <c r="K23" s="450">
        <f t="shared" si="2"/>
        <v>0</v>
      </c>
      <c r="L23" s="168"/>
      <c r="M23" s="227"/>
      <c r="N23" s="219"/>
      <c r="O23" s="169"/>
      <c r="P23" s="376">
        <f t="shared" si="3"/>
        <v>0</v>
      </c>
      <c r="Q23" s="377">
        <f t="shared" si="0"/>
        <v>0</v>
      </c>
      <c r="R23" s="301">
        <f t="shared" si="4"/>
        <v>0</v>
      </c>
      <c r="S23" s="380">
        <v>0</v>
      </c>
      <c r="T23" s="241">
        <f t="shared" si="1"/>
        <v>0</v>
      </c>
      <c r="U23" s="95"/>
      <c r="V23" s="95"/>
      <c r="W23" s="95"/>
      <c r="X23" s="95"/>
      <c r="Y23" s="95"/>
    </row>
    <row r="24" spans="2:25" s="86" customFormat="1" hidden="1" x14ac:dyDescent="0.25">
      <c r="B24" s="91"/>
      <c r="C24" s="163"/>
      <c r="D24" s="597"/>
      <c r="E24" s="598"/>
      <c r="F24" s="599"/>
      <c r="G24" s="164"/>
      <c r="H24" s="165"/>
      <c r="I24" s="166">
        <v>0</v>
      </c>
      <c r="J24" s="167"/>
      <c r="K24" s="450">
        <f t="shared" si="2"/>
        <v>0</v>
      </c>
      <c r="L24" s="168"/>
      <c r="M24" s="227"/>
      <c r="N24" s="219"/>
      <c r="O24" s="169"/>
      <c r="P24" s="376">
        <f t="shared" si="3"/>
        <v>0</v>
      </c>
      <c r="Q24" s="377">
        <f t="shared" si="0"/>
        <v>0</v>
      </c>
      <c r="R24" s="301">
        <f t="shared" si="4"/>
        <v>0</v>
      </c>
      <c r="S24" s="380">
        <v>0</v>
      </c>
      <c r="T24" s="241">
        <f t="shared" si="1"/>
        <v>0</v>
      </c>
      <c r="U24" s="95"/>
      <c r="V24" s="95"/>
      <c r="W24" s="95"/>
      <c r="X24" s="95"/>
      <c r="Y24" s="95"/>
    </row>
    <row r="25" spans="2:25" s="86" customFormat="1" ht="15.75" hidden="1" customHeight="1" x14ac:dyDescent="0.25">
      <c r="B25" s="91"/>
      <c r="C25" s="163"/>
      <c r="D25" s="597"/>
      <c r="E25" s="598"/>
      <c r="F25" s="599"/>
      <c r="G25" s="164"/>
      <c r="H25" s="170"/>
      <c r="I25" s="166">
        <v>0</v>
      </c>
      <c r="J25" s="167"/>
      <c r="K25" s="450">
        <f t="shared" si="2"/>
        <v>0</v>
      </c>
      <c r="L25" s="168"/>
      <c r="M25" s="227"/>
      <c r="N25" s="219"/>
      <c r="O25" s="169"/>
      <c r="P25" s="376">
        <f t="shared" si="3"/>
        <v>0</v>
      </c>
      <c r="Q25" s="377">
        <f t="shared" si="0"/>
        <v>0</v>
      </c>
      <c r="R25" s="301">
        <f t="shared" si="4"/>
        <v>0</v>
      </c>
      <c r="S25" s="380">
        <v>0</v>
      </c>
      <c r="T25" s="241">
        <f t="shared" si="1"/>
        <v>0</v>
      </c>
      <c r="U25" s="95"/>
      <c r="V25" s="95"/>
      <c r="W25" s="95"/>
      <c r="X25" s="95"/>
      <c r="Y25" s="95"/>
    </row>
    <row r="26" spans="2:25" s="86" customFormat="1" hidden="1" x14ac:dyDescent="0.25">
      <c r="B26" s="91"/>
      <c r="C26" s="163"/>
      <c r="D26" s="597"/>
      <c r="E26" s="598"/>
      <c r="F26" s="599"/>
      <c r="G26" s="164"/>
      <c r="H26" s="170"/>
      <c r="I26" s="166">
        <v>0</v>
      </c>
      <c r="J26" s="167"/>
      <c r="K26" s="450">
        <f t="shared" si="2"/>
        <v>0</v>
      </c>
      <c r="L26" s="168"/>
      <c r="M26" s="227"/>
      <c r="N26" s="219"/>
      <c r="O26" s="169"/>
      <c r="P26" s="376">
        <f t="shared" si="3"/>
        <v>0</v>
      </c>
      <c r="Q26" s="377">
        <f t="shared" si="0"/>
        <v>0</v>
      </c>
      <c r="R26" s="301">
        <f t="shared" si="4"/>
        <v>0</v>
      </c>
      <c r="S26" s="380">
        <v>0</v>
      </c>
      <c r="T26" s="241">
        <f t="shared" si="1"/>
        <v>0</v>
      </c>
      <c r="U26" s="95"/>
      <c r="V26" s="95"/>
      <c r="W26" s="95"/>
      <c r="X26" s="95"/>
      <c r="Y26" s="95"/>
    </row>
    <row r="27" spans="2:25" s="86" customFormat="1" ht="12.75" customHeight="1" x14ac:dyDescent="0.25">
      <c r="B27" s="406" t="s">
        <v>109</v>
      </c>
      <c r="C27" s="99"/>
      <c r="D27" s="172"/>
      <c r="E27" s="172"/>
      <c r="F27" s="173"/>
      <c r="G27" s="173"/>
      <c r="H27" s="174"/>
      <c r="I27" s="174"/>
      <c r="J27" s="173"/>
      <c r="K27" s="173"/>
      <c r="M27" s="227"/>
      <c r="N27" s="219"/>
      <c r="R27" s="300"/>
      <c r="S27" s="175"/>
      <c r="T27" s="176"/>
      <c r="U27" s="95"/>
      <c r="V27" s="95"/>
      <c r="W27" s="95"/>
      <c r="X27" s="95"/>
      <c r="Y27" s="95"/>
    </row>
    <row r="28" spans="2:25" s="86" customFormat="1" ht="15" customHeight="1" x14ac:dyDescent="0.25">
      <c r="C28" s="99"/>
      <c r="D28" s="172"/>
      <c r="E28" s="172"/>
      <c r="F28" s="173"/>
      <c r="G28" s="173"/>
      <c r="H28" s="174"/>
      <c r="I28" s="177"/>
      <c r="J28" s="283" t="s">
        <v>111</v>
      </c>
      <c r="K28" s="449">
        <f>SUM(K11:K26)</f>
        <v>0</v>
      </c>
      <c r="M28" s="227"/>
      <c r="N28" s="219"/>
      <c r="P28" s="136"/>
      <c r="Q28" s="179">
        <f>SUM(Q11:Q27)</f>
        <v>0</v>
      </c>
      <c r="R28" s="302">
        <f>SUM(R11:R27)</f>
        <v>0</v>
      </c>
      <c r="S28" s="180">
        <f>SUM(S11:S27)</f>
        <v>0</v>
      </c>
      <c r="T28" s="180">
        <f>SUM(T11:T27)</f>
        <v>0</v>
      </c>
      <c r="U28" s="95"/>
      <c r="V28" s="95"/>
      <c r="W28" s="95"/>
      <c r="X28" s="95"/>
      <c r="Y28" s="95"/>
    </row>
    <row r="29" spans="2:25" s="86" customFormat="1" x14ac:dyDescent="0.25">
      <c r="C29" s="168"/>
      <c r="D29" s="178"/>
      <c r="E29" s="178"/>
      <c r="F29" s="178"/>
      <c r="G29" s="178"/>
      <c r="H29" s="178"/>
      <c r="I29" s="178"/>
      <c r="J29" s="178"/>
      <c r="K29" s="173"/>
      <c r="M29" s="227"/>
      <c r="N29" s="219"/>
      <c r="O29" s="136"/>
      <c r="P29" s="136"/>
      <c r="Q29" s="181"/>
      <c r="R29" s="182"/>
      <c r="S29" s="182"/>
      <c r="T29" s="182"/>
      <c r="U29" s="95"/>
      <c r="V29" s="95"/>
      <c r="W29" s="95"/>
      <c r="X29" s="95"/>
      <c r="Y29" s="95"/>
    </row>
  </sheetData>
  <mergeCells count="24">
    <mergeCell ref="D2:E2"/>
    <mergeCell ref="D3:E3"/>
    <mergeCell ref="P6:T6"/>
    <mergeCell ref="D26:F26"/>
    <mergeCell ref="D25:F25"/>
    <mergeCell ref="B8:K8"/>
    <mergeCell ref="C9:C10"/>
    <mergeCell ref="D10:F10"/>
    <mergeCell ref="D11:F11"/>
    <mergeCell ref="D18:F18"/>
    <mergeCell ref="D19:F19"/>
    <mergeCell ref="D20:F20"/>
    <mergeCell ref="D21:F21"/>
    <mergeCell ref="D22:F22"/>
    <mergeCell ref="D23:F23"/>
    <mergeCell ref="D24:F24"/>
    <mergeCell ref="D15:F15"/>
    <mergeCell ref="D16:F16"/>
    <mergeCell ref="D17:F17"/>
    <mergeCell ref="B6:C6"/>
    <mergeCell ref="B7:K7"/>
    <mergeCell ref="D12:F12"/>
    <mergeCell ref="D13:F13"/>
    <mergeCell ref="D14:F14"/>
  </mergeCells>
  <conditionalFormatting sqref="B11:E26">
    <cfRule type="expression" dxfId="13" priority="1">
      <formula>MOD(ROW(),2)=0</formula>
    </cfRule>
  </conditionalFormatting>
  <conditionalFormatting sqref="G11:K26">
    <cfRule type="expression" dxfId="12" priority="34">
      <formula>MOD(ROW(),2)=0</formula>
    </cfRule>
  </conditionalFormatting>
  <conditionalFormatting sqref="O11:P26">
    <cfRule type="cellIs" dxfId="11" priority="46" operator="notEqual">
      <formula>H11</formula>
    </cfRule>
  </conditionalFormatting>
  <conditionalFormatting sqref="Q11:Q26">
    <cfRule type="cellIs" dxfId="10" priority="23" operator="notEqual">
      <formula>#REF!</formula>
    </cfRule>
  </conditionalFormatting>
  <dataValidations count="2">
    <dataValidation type="list" allowBlank="1" showInputMessage="1" showErrorMessage="1" sqref="F27:G28" xr:uid="{373E1BD5-DBFE-4456-832D-DA664BAD716B}">
      <formula1>"Select,External,Internal"</formula1>
    </dataValidation>
    <dataValidation type="decimal" allowBlank="1" showInputMessage="1" showErrorMessage="1" error="Maximum daily rate for Business Accelerator Fees is €1,500" sqref="I11:I26" xr:uid="{EDB07BA0-D393-4430-86BC-832B277BC361}">
      <formula1>0</formula1>
      <formula2>1500</formula2>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 ds:uri="6bcc8fa8-a5b7-4801-87a4-c6d7bd48cc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Instructions</vt:lpstr>
      <vt:lpstr>Checklist for Claim</vt:lpstr>
      <vt:lpstr>Claim Summary</vt:lpstr>
      <vt:lpstr>Salaries &amp; Overheads</vt:lpstr>
      <vt:lpstr>Travel &amp; Subsistence</vt:lpstr>
      <vt:lpstr>Trade Fair Costs</vt:lpstr>
      <vt:lpstr>Consultancy Fees</vt:lpstr>
      <vt:lpstr>Prototype Costs</vt:lpstr>
      <vt:lpstr>Business Accelerator Fees</vt:lpstr>
      <vt:lpstr>Director Statement </vt:lpstr>
      <vt:lpstr>Summary of Exp</vt:lpstr>
      <vt:lpstr>'Travel &amp; Subsistence'!_Hlk160557332</vt:lpstr>
      <vt:lpstr>'Business Accelerator Fees'!Print_Area</vt:lpstr>
      <vt:lpstr>'Checklist for Claim'!Print_Area</vt:lpstr>
      <vt:lpstr>'Consultancy Fees'!Print_Area</vt:lpstr>
      <vt:lpstr>'Director Statement '!Print_Area</vt:lpstr>
      <vt:lpstr>Instructions!Print_Area</vt:lpstr>
      <vt:lpstr>'Prototype Costs'!Print_Area</vt:lpstr>
      <vt:lpstr>'Salaries &amp; Overheads'!Print_Area</vt:lpstr>
      <vt:lpstr>'Summary of Exp'!Print_Area</vt:lpstr>
      <vt:lpstr>'Trade Fair Costs'!Print_Area</vt:lpstr>
      <vt:lpstr>'Travel &amp; Subsistence'!Print_Area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2025-07-28T08:52:49Z</cp:lastPrinted>
  <dcterms:created xsi:type="dcterms:W3CDTF">2020-07-22T09:43:28Z</dcterms:created>
  <dcterms:modified xsi:type="dcterms:W3CDTF">2025-07-28T08:54:19Z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-2103952625</vt:i4>
  </property>
  <property fmtid="{D5CDD505-2E9C-101B-9397-08002B2CF9AE}" pid="4" name="_NewReviewCycle">
    <vt:lpwstr/>
  </property>
  <property fmtid="{D5CDD505-2E9C-101B-9397-08002B2CF9AE}" pid="5" name="_EmailSubject">
    <vt:lpwstr>HPSU Feasibility</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-934954371</vt:i4>
  </property>
</Properties>
</file>