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tirl-my.sharepoint.com/personal/cfanning_enterprise-ireland_com/Documents/Desktop/"/>
    </mc:Choice>
  </mc:AlternateContent>
  <xr:revisionPtr revIDLastSave="0" documentId="8_{233361F4-3E47-4661-B66F-4201F4877E5E}" xr6:coauthVersionLast="47" xr6:coauthVersionMax="47" xr10:uidLastSave="{00000000-0000-0000-0000-000000000000}"/>
  <bookViews>
    <workbookView xWindow="-110" yWindow="-110" windowWidth="19420" windowHeight="10300" xr2:uid="{F43AF71C-9046-435A-A493-377D853958D1}"/>
  </bookViews>
  <sheets>
    <sheet name="Instructions" sheetId="7" r:id="rId1"/>
    <sheet name="Checklist for Claim" sheetId="5" r:id="rId2"/>
    <sheet name="Build Capability Claim Form " sheetId="1" r:id="rId3"/>
    <sheet name="Travel &amp; Subsistence" sheetId="10" r:id="rId4"/>
    <sheet name="Director Statement" sheetId="6" r:id="rId5"/>
    <sheet name="Progress Report" sheetId="12" r:id="rId6"/>
    <sheet name="Your Feedback - Optional" sheetId="13" r:id="rId7"/>
  </sheets>
  <externalReferences>
    <externalReference r:id="rId8"/>
  </externalReferences>
  <definedNames>
    <definedName name="_Hlk160557332" localSheetId="3">'Travel &amp; Subsistence'!$B$46</definedName>
    <definedName name="_Hlk51662228" localSheetId="5">'Progress Report'!#REF!</definedName>
    <definedName name="_Hlk55476101" localSheetId="1">'Checklist for Claim'!#REF!</definedName>
    <definedName name="_xlnm.Print_Area" localSheetId="2">'Build Capability Claim Form '!$A$1:$AD$78</definedName>
    <definedName name="_xlnm.Print_Area" localSheetId="1">'Checklist for Claim'!#REF!</definedName>
    <definedName name="_xlnm.Print_Area" localSheetId="4">'Director Statement'!$B$4:$F$46</definedName>
    <definedName name="_xlnm.Print_Area" localSheetId="0">Instructions!$B$1:$R$39</definedName>
    <definedName name="_xlnm.Print_Area" localSheetId="5">'Progress Report'!$B$2:$E$76</definedName>
    <definedName name="_xlnm.Print_Area" localSheetId="3">'Travel &amp; Subsistence'!$B$3:$T$40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2" l="1"/>
  <c r="C6" i="12"/>
  <c r="C23" i="6" l="1"/>
  <c r="C22" i="6"/>
  <c r="AI17" i="1"/>
  <c r="AI18" i="1"/>
  <c r="AH11" i="1"/>
  <c r="AH12" i="1"/>
  <c r="AH13" i="1"/>
  <c r="AH14" i="1"/>
  <c r="AH15" i="1"/>
  <c r="AH16" i="1"/>
  <c r="AH17" i="1"/>
  <c r="AJ17" i="1" s="1"/>
  <c r="AH18" i="1"/>
  <c r="AJ18" i="1" s="1"/>
  <c r="AL18" i="1" s="1"/>
  <c r="AH19" i="1"/>
  <c r="AH20" i="1"/>
  <c r="AD11" i="1"/>
  <c r="AL11" i="1" s="1"/>
  <c r="AD12" i="1"/>
  <c r="AL12" i="1" s="1"/>
  <c r="AD17" i="1"/>
  <c r="AD18" i="1"/>
  <c r="AD19" i="1"/>
  <c r="AD20" i="1"/>
  <c r="AC11" i="1"/>
  <c r="AI11" i="1" s="1"/>
  <c r="AJ11" i="1" s="1"/>
  <c r="AC12" i="1"/>
  <c r="AI12" i="1" s="1"/>
  <c r="AJ12" i="1" s="1"/>
  <c r="AC13" i="1"/>
  <c r="AD13" i="1" s="1"/>
  <c r="AC14" i="1"/>
  <c r="AD14" i="1" s="1"/>
  <c r="AC15" i="1"/>
  <c r="AD15" i="1" s="1"/>
  <c r="AC16" i="1"/>
  <c r="AD16" i="1" s="1"/>
  <c r="AC17" i="1"/>
  <c r="AC18" i="1"/>
  <c r="AC19" i="1"/>
  <c r="AI19" i="1" s="1"/>
  <c r="AC20" i="1"/>
  <c r="AI20" i="1" s="1"/>
  <c r="AH4" i="1"/>
  <c r="C10" i="6"/>
  <c r="C11" i="6"/>
  <c r="C9" i="6"/>
  <c r="C8" i="6"/>
  <c r="P118" i="1"/>
  <c r="P99" i="1"/>
  <c r="K12" i="10"/>
  <c r="L12" i="10"/>
  <c r="M12" i="10" s="1"/>
  <c r="O12" i="10" s="1"/>
  <c r="K14" i="10"/>
  <c r="L14" i="10"/>
  <c r="K15" i="10"/>
  <c r="L15" i="10"/>
  <c r="K16" i="10"/>
  <c r="L16" i="10"/>
  <c r="K17" i="10"/>
  <c r="L17" i="10"/>
  <c r="K18" i="10"/>
  <c r="L18" i="10"/>
  <c r="K19" i="10"/>
  <c r="L19" i="10"/>
  <c r="K20" i="10"/>
  <c r="L20" i="10"/>
  <c r="K21" i="10"/>
  <c r="L21" i="10"/>
  <c r="N21" i="10" s="1"/>
  <c r="P21" i="10" s="1"/>
  <c r="K22" i="10"/>
  <c r="L22" i="10"/>
  <c r="K23" i="10"/>
  <c r="L23" i="10"/>
  <c r="K24" i="10"/>
  <c r="L24" i="10"/>
  <c r="K25" i="10"/>
  <c r="L25" i="10"/>
  <c r="K26" i="10"/>
  <c r="L26" i="10"/>
  <c r="K27" i="10"/>
  <c r="L27" i="10"/>
  <c r="M27" i="10" s="1"/>
  <c r="O27" i="10" s="1"/>
  <c r="K28" i="10"/>
  <c r="L28" i="10"/>
  <c r="K29" i="10"/>
  <c r="L29" i="10"/>
  <c r="N29" i="10" s="1"/>
  <c r="P29" i="10" s="1"/>
  <c r="K30" i="10"/>
  <c r="L30" i="10"/>
  <c r="N30" i="10" s="1"/>
  <c r="P30" i="10" s="1"/>
  <c r="K31" i="10"/>
  <c r="L31" i="10"/>
  <c r="K32" i="10"/>
  <c r="L32" i="10"/>
  <c r="K33" i="10"/>
  <c r="L33" i="10"/>
  <c r="K34" i="10"/>
  <c r="L34" i="10"/>
  <c r="K35" i="10"/>
  <c r="L35" i="10"/>
  <c r="N35" i="10" s="1"/>
  <c r="P35" i="10" s="1"/>
  <c r="K36" i="10"/>
  <c r="L36" i="10"/>
  <c r="N36" i="10" s="1"/>
  <c r="P36" i="10" s="1"/>
  <c r="K37" i="10"/>
  <c r="L37" i="10"/>
  <c r="N37" i="10" s="1"/>
  <c r="P37" i="10" s="1"/>
  <c r="K38" i="10"/>
  <c r="L38" i="10"/>
  <c r="O46" i="10"/>
  <c r="O47" i="10"/>
  <c r="Q47" i="10" s="1"/>
  <c r="O48" i="10"/>
  <c r="Q48" i="10" s="1"/>
  <c r="O49" i="10"/>
  <c r="Q49" i="10" s="1"/>
  <c r="O50" i="10"/>
  <c r="Q50" i="10" s="1"/>
  <c r="O51" i="10"/>
  <c r="Q51" i="10" s="1"/>
  <c r="O52" i="10"/>
  <c r="Q52" i="10" s="1"/>
  <c r="O53" i="10"/>
  <c r="Q53" i="10" s="1"/>
  <c r="O54" i="10"/>
  <c r="Q54" i="10" s="1"/>
  <c r="O55" i="10"/>
  <c r="Q55" i="10" s="1"/>
  <c r="O56" i="10"/>
  <c r="Q56" i="10" s="1"/>
  <c r="O57" i="10"/>
  <c r="Q57" i="10" s="1"/>
  <c r="O58" i="10"/>
  <c r="Q58" i="10" s="1"/>
  <c r="O59" i="10"/>
  <c r="Q59" i="10" s="1"/>
  <c r="O60" i="10"/>
  <c r="Q60" i="10" s="1"/>
  <c r="O61" i="10"/>
  <c r="Q61" i="10" s="1"/>
  <c r="O62" i="10"/>
  <c r="Q62" i="10" s="1"/>
  <c r="O63" i="10"/>
  <c r="Q63" i="10" s="1"/>
  <c r="O64" i="10"/>
  <c r="Q64" i="10" s="1"/>
  <c r="O65" i="10"/>
  <c r="Q65" i="10" s="1"/>
  <c r="F67" i="10"/>
  <c r="P67" i="10"/>
  <c r="F78" i="10"/>
  <c r="O78" i="10" s="1"/>
  <c r="Q78" i="10" s="1"/>
  <c r="F79" i="10"/>
  <c r="F80" i="10"/>
  <c r="O80" i="10" s="1"/>
  <c r="Q80" i="10" s="1"/>
  <c r="F81" i="10"/>
  <c r="O81" i="10" s="1"/>
  <c r="Q81" i="10" s="1"/>
  <c r="F82" i="10"/>
  <c r="O82" i="10" s="1"/>
  <c r="Q82" i="10" s="1"/>
  <c r="F83" i="10"/>
  <c r="O83" i="10" s="1"/>
  <c r="Q83" i="10" s="1"/>
  <c r="F84" i="10"/>
  <c r="O84" i="10" s="1"/>
  <c r="Q84" i="10" s="1"/>
  <c r="F85" i="10"/>
  <c r="O85" i="10" s="1"/>
  <c r="Q85" i="10" s="1"/>
  <c r="F86" i="10"/>
  <c r="O86" i="10" s="1"/>
  <c r="Q86" i="10" s="1"/>
  <c r="F87" i="10"/>
  <c r="O87" i="10" s="1"/>
  <c r="Q87" i="10" s="1"/>
  <c r="F88" i="10"/>
  <c r="O88" i="10" s="1"/>
  <c r="Q88" i="10" s="1"/>
  <c r="F89" i="10"/>
  <c r="O89" i="10" s="1"/>
  <c r="Q89" i="10" s="1"/>
  <c r="F90" i="10"/>
  <c r="O90" i="10" s="1"/>
  <c r="Q90" i="10" s="1"/>
  <c r="F91" i="10"/>
  <c r="O91" i="10"/>
  <c r="Q91" i="10" s="1"/>
  <c r="F92" i="10"/>
  <c r="O92" i="10" s="1"/>
  <c r="Q92" i="10" s="1"/>
  <c r="F93" i="10"/>
  <c r="O93" i="10" s="1"/>
  <c r="Q93" i="10" s="1"/>
  <c r="F94" i="10"/>
  <c r="O94" i="10" s="1"/>
  <c r="Q94" i="10" s="1"/>
  <c r="F95" i="10"/>
  <c r="O95" i="10" s="1"/>
  <c r="Q95" i="10" s="1"/>
  <c r="P97" i="10"/>
  <c r="N22" i="10" l="1"/>
  <c r="P22" i="10" s="1"/>
  <c r="M33" i="10"/>
  <c r="O33" i="10" s="1"/>
  <c r="N26" i="10"/>
  <c r="P26" i="10" s="1"/>
  <c r="M19" i="10"/>
  <c r="O19" i="10" s="1"/>
  <c r="N25" i="10"/>
  <c r="P25" i="10" s="1"/>
  <c r="N18" i="10"/>
  <c r="P18" i="10" s="1"/>
  <c r="M38" i="10"/>
  <c r="O38" i="10" s="1"/>
  <c r="M31" i="10"/>
  <c r="O31" i="10" s="1"/>
  <c r="AJ20" i="1"/>
  <c r="AL20" i="1" s="1"/>
  <c r="AJ19" i="1"/>
  <c r="AL19" i="1" s="1"/>
  <c r="AL17" i="1"/>
  <c r="AI13" i="1"/>
  <c r="AJ13" i="1" s="1"/>
  <c r="AL13" i="1" s="1"/>
  <c r="AI16" i="1"/>
  <c r="AJ16" i="1" s="1"/>
  <c r="AL16" i="1" s="1"/>
  <c r="AI15" i="1"/>
  <c r="AJ15" i="1" s="1"/>
  <c r="AL15" i="1" s="1"/>
  <c r="AI14" i="1"/>
  <c r="AJ14" i="1" s="1"/>
  <c r="AL14" i="1" s="1"/>
  <c r="M26" i="10"/>
  <c r="O26" i="10" s="1"/>
  <c r="N23" i="10"/>
  <c r="P23" i="10" s="1"/>
  <c r="M16" i="10"/>
  <c r="O16" i="10" s="1"/>
  <c r="M22" i="10"/>
  <c r="O22" i="10" s="1"/>
  <c r="Q22" i="10" s="1"/>
  <c r="I22" i="10" s="1"/>
  <c r="N32" i="10"/>
  <c r="P32" i="10" s="1"/>
  <c r="N38" i="10"/>
  <c r="P38" i="10" s="1"/>
  <c r="Q38" i="10" s="1"/>
  <c r="I38" i="10" s="1"/>
  <c r="N33" i="10"/>
  <c r="P33" i="10" s="1"/>
  <c r="Q33" i="10" s="1"/>
  <c r="I33" i="10" s="1"/>
  <c r="M15" i="10"/>
  <c r="O15" i="10" s="1"/>
  <c r="Q15" i="10" s="1"/>
  <c r="I15" i="10" s="1"/>
  <c r="F97" i="10"/>
  <c r="M34" i="10"/>
  <c r="O34" i="10" s="1"/>
  <c r="M29" i="10"/>
  <c r="O29" i="10" s="1"/>
  <c r="Q29" i="10" s="1"/>
  <c r="I29" i="10" s="1"/>
  <c r="M14" i="10"/>
  <c r="O14" i="10" s="1"/>
  <c r="M23" i="10"/>
  <c r="O23" i="10" s="1"/>
  <c r="Q23" i="10" s="1"/>
  <c r="I23" i="10" s="1"/>
  <c r="N28" i="10"/>
  <c r="P28" i="10" s="1"/>
  <c r="M18" i="10"/>
  <c r="O18" i="10" s="1"/>
  <c r="O67" i="10"/>
  <c r="M17" i="10"/>
  <c r="O17" i="10" s="1"/>
  <c r="M32" i="10"/>
  <c r="O32" i="10" s="1"/>
  <c r="N16" i="10"/>
  <c r="P16" i="10" s="1"/>
  <c r="N15" i="10"/>
  <c r="P15" i="10" s="1"/>
  <c r="M37" i="10"/>
  <c r="O37" i="10" s="1"/>
  <c r="Q37" i="10" s="1"/>
  <c r="I37" i="10" s="1"/>
  <c r="M30" i="10"/>
  <c r="O30" i="10" s="1"/>
  <c r="Q30" i="10" s="1"/>
  <c r="I30" i="10" s="1"/>
  <c r="M20" i="10"/>
  <c r="O20" i="10" s="1"/>
  <c r="M25" i="10"/>
  <c r="O25" i="10" s="1"/>
  <c r="Q25" i="10" s="1"/>
  <c r="I25" i="10" s="1"/>
  <c r="N19" i="10"/>
  <c r="P19" i="10" s="1"/>
  <c r="Q19" i="10" s="1"/>
  <c r="I19" i="10" s="1"/>
  <c r="M24" i="10"/>
  <c r="O24" i="10" s="1"/>
  <c r="N14" i="10"/>
  <c r="P14" i="10" s="1"/>
  <c r="C21" i="6"/>
  <c r="Q26" i="10"/>
  <c r="I26" i="10" s="1"/>
  <c r="M36" i="10"/>
  <c r="O36" i="10" s="1"/>
  <c r="Q36" i="10" s="1"/>
  <c r="I36" i="10" s="1"/>
  <c r="M35" i="10"/>
  <c r="O35" i="10" s="1"/>
  <c r="Q35" i="10" s="1"/>
  <c r="I35" i="10" s="1"/>
  <c r="M28" i="10"/>
  <c r="O28" i="10" s="1"/>
  <c r="M21" i="10"/>
  <c r="O21" i="10" s="1"/>
  <c r="Q21" i="10" s="1"/>
  <c r="I21" i="10" s="1"/>
  <c r="N31" i="10"/>
  <c r="P31" i="10" s="1"/>
  <c r="N24" i="10"/>
  <c r="P24" i="10" s="1"/>
  <c r="N17" i="10"/>
  <c r="P17" i="10" s="1"/>
  <c r="O79" i="10"/>
  <c r="N34" i="10"/>
  <c r="P34" i="10" s="1"/>
  <c r="N27" i="10"/>
  <c r="P27" i="10" s="1"/>
  <c r="Q27" i="10" s="1"/>
  <c r="I27" i="10" s="1"/>
  <c r="N20" i="10"/>
  <c r="P20" i="10" s="1"/>
  <c r="N12" i="10"/>
  <c r="P12" i="10" s="1"/>
  <c r="Q12" i="10" s="1"/>
  <c r="I12" i="10" s="1"/>
  <c r="Q46" i="10"/>
  <c r="Q67" i="10" s="1"/>
  <c r="Q20" i="10" l="1"/>
  <c r="I20" i="10" s="1"/>
  <c r="I40" i="10" s="1"/>
  <c r="F100" i="10" s="1"/>
  <c r="Q31" i="10"/>
  <c r="I31" i="10" s="1"/>
  <c r="Q18" i="10"/>
  <c r="I18" i="10" s="1"/>
  <c r="Q34" i="10"/>
  <c r="I34" i="10" s="1"/>
  <c r="Q28" i="10"/>
  <c r="I28" i="10" s="1"/>
  <c r="Q16" i="10"/>
  <c r="I16" i="10" s="1"/>
  <c r="Q32" i="10"/>
  <c r="I32" i="10" s="1"/>
  <c r="Q14" i="10"/>
  <c r="I14" i="10" s="1"/>
  <c r="Q17" i="10"/>
  <c r="I17" i="10" s="1"/>
  <c r="Q24" i="10"/>
  <c r="I24" i="10" s="1"/>
  <c r="O97" i="10"/>
  <c r="Q79" i="10"/>
  <c r="Q97" i="10" s="1"/>
  <c r="AH37" i="1" l="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24" i="1" l="1"/>
  <c r="AH22" i="1"/>
  <c r="AH21" i="1"/>
  <c r="AH10" i="1"/>
  <c r="AH9" i="1"/>
  <c r="AH8" i="1"/>
  <c r="AH36" i="1" l="1"/>
  <c r="C25" i="6" l="1"/>
  <c r="AC26" i="1" l="1"/>
  <c r="AI26" i="1" s="1"/>
  <c r="AH26" i="1"/>
  <c r="AK75" i="1"/>
  <c r="AA75" i="1"/>
  <c r="Z75" i="1"/>
  <c r="Y75" i="1"/>
  <c r="X75" i="1"/>
  <c r="W75" i="1"/>
  <c r="V75" i="1"/>
  <c r="U75" i="1"/>
  <c r="T75" i="1"/>
  <c r="S75" i="1"/>
  <c r="R75" i="1"/>
  <c r="Q75" i="1"/>
  <c r="P75" i="1"/>
  <c r="O75" i="1"/>
  <c r="N75" i="1"/>
  <c r="M75" i="1"/>
  <c r="L75" i="1"/>
  <c r="K75" i="1"/>
  <c r="J75" i="1"/>
  <c r="I75" i="1"/>
  <c r="H75" i="1"/>
  <c r="AC73" i="1"/>
  <c r="AI73" i="1" s="1"/>
  <c r="AC72" i="1"/>
  <c r="AC71" i="1"/>
  <c r="AI71" i="1" s="1"/>
  <c r="AC70" i="1"/>
  <c r="AC69" i="1"/>
  <c r="AI69" i="1" s="1"/>
  <c r="AC68" i="1"/>
  <c r="AI68" i="1" s="1"/>
  <c r="AC67" i="1"/>
  <c r="AI67" i="1" s="1"/>
  <c r="AC66" i="1"/>
  <c r="AC65" i="1"/>
  <c r="AI65" i="1" s="1"/>
  <c r="AC64" i="1"/>
  <c r="AC63" i="1"/>
  <c r="AI63" i="1" s="1"/>
  <c r="AC62" i="1"/>
  <c r="AC61" i="1"/>
  <c r="AI61" i="1" s="1"/>
  <c r="AC60" i="1"/>
  <c r="AI60" i="1" s="1"/>
  <c r="AC59" i="1"/>
  <c r="AI59" i="1" s="1"/>
  <c r="AC58" i="1"/>
  <c r="AC57" i="1"/>
  <c r="AI57" i="1" s="1"/>
  <c r="AC56" i="1"/>
  <c r="AC55" i="1"/>
  <c r="AI55" i="1" s="1"/>
  <c r="AC54" i="1"/>
  <c r="AC53" i="1"/>
  <c r="AI53" i="1" s="1"/>
  <c r="AC52" i="1"/>
  <c r="AI52" i="1" s="1"/>
  <c r="AC51" i="1"/>
  <c r="AI51" i="1" s="1"/>
  <c r="AC50" i="1"/>
  <c r="AC49" i="1"/>
  <c r="AI49" i="1" s="1"/>
  <c r="AC48" i="1"/>
  <c r="AC47" i="1"/>
  <c r="AI47" i="1" s="1"/>
  <c r="AC46" i="1"/>
  <c r="AC45" i="1"/>
  <c r="AI45" i="1" s="1"/>
  <c r="AC44" i="1"/>
  <c r="AI44" i="1" s="1"/>
  <c r="AC43" i="1"/>
  <c r="AI43" i="1" s="1"/>
  <c r="AC42" i="1"/>
  <c r="AI42" i="1" s="1"/>
  <c r="AC41" i="1"/>
  <c r="AI41" i="1" s="1"/>
  <c r="AC40" i="1"/>
  <c r="AI40" i="1" s="1"/>
  <c r="AC39" i="1"/>
  <c r="AI39" i="1" s="1"/>
  <c r="AC38" i="1"/>
  <c r="AI38" i="1" s="1"/>
  <c r="AC37" i="1"/>
  <c r="AI37" i="1" s="1"/>
  <c r="AC36" i="1"/>
  <c r="AI36" i="1" s="1"/>
  <c r="AA29" i="1"/>
  <c r="Z29" i="1"/>
  <c r="Y29" i="1"/>
  <c r="X29" i="1"/>
  <c r="W29" i="1"/>
  <c r="V29" i="1"/>
  <c r="U29" i="1"/>
  <c r="T29" i="1"/>
  <c r="S29" i="1"/>
  <c r="R29" i="1"/>
  <c r="Q29" i="1"/>
  <c r="P29" i="1"/>
  <c r="O29" i="1"/>
  <c r="N29" i="1"/>
  <c r="M29" i="1"/>
  <c r="L29" i="1"/>
  <c r="K29" i="1"/>
  <c r="J29" i="1"/>
  <c r="I29" i="1"/>
  <c r="H29" i="1"/>
  <c r="AA28" i="1"/>
  <c r="Z28" i="1"/>
  <c r="Y28" i="1"/>
  <c r="X28" i="1"/>
  <c r="W28" i="1"/>
  <c r="V28" i="1"/>
  <c r="U28" i="1"/>
  <c r="T28" i="1"/>
  <c r="S28" i="1"/>
  <c r="R28" i="1"/>
  <c r="Q28" i="1"/>
  <c r="P28" i="1"/>
  <c r="O28" i="1"/>
  <c r="N28" i="1"/>
  <c r="M28" i="1"/>
  <c r="L28" i="1"/>
  <c r="K28" i="1"/>
  <c r="J28" i="1"/>
  <c r="I28" i="1"/>
  <c r="H28" i="1"/>
  <c r="AH25" i="1"/>
  <c r="AC25" i="1"/>
  <c r="AI25" i="1" s="1"/>
  <c r="AC24" i="1"/>
  <c r="AI24" i="1" s="1"/>
  <c r="AH23" i="1"/>
  <c r="AC23" i="1"/>
  <c r="AI23" i="1" s="1"/>
  <c r="AC22" i="1"/>
  <c r="AI22" i="1" s="1"/>
  <c r="AC21" i="1"/>
  <c r="AI21" i="1" s="1"/>
  <c r="AC10" i="1"/>
  <c r="AI10" i="1" s="1"/>
  <c r="AC9" i="1"/>
  <c r="AI9" i="1" s="1"/>
  <c r="AC8" i="1"/>
  <c r="AD50" i="1" l="1"/>
  <c r="AI50" i="1"/>
  <c r="AD46" i="1"/>
  <c r="AI46" i="1"/>
  <c r="AD48" i="1"/>
  <c r="AI48" i="1"/>
  <c r="AJ48" i="1" s="1"/>
  <c r="AL48" i="1" s="1"/>
  <c r="AD54" i="1"/>
  <c r="AI54" i="1"/>
  <c r="AJ54" i="1" s="1"/>
  <c r="AL54" i="1" s="1"/>
  <c r="AD58" i="1"/>
  <c r="AI58" i="1"/>
  <c r="AJ58" i="1" s="1"/>
  <c r="AD66" i="1"/>
  <c r="AI66" i="1"/>
  <c r="AJ66" i="1" s="1"/>
  <c r="AD62" i="1"/>
  <c r="AI62" i="1"/>
  <c r="AJ62" i="1" s="1"/>
  <c r="AD70" i="1"/>
  <c r="AI70" i="1"/>
  <c r="AJ70" i="1" s="1"/>
  <c r="AD56" i="1"/>
  <c r="AI56" i="1"/>
  <c r="AD64" i="1"/>
  <c r="AI64" i="1"/>
  <c r="AJ64" i="1" s="1"/>
  <c r="AL64" i="1" s="1"/>
  <c r="AD72" i="1"/>
  <c r="AI72" i="1"/>
  <c r="AJ72" i="1" s="1"/>
  <c r="AL72" i="1" s="1"/>
  <c r="AD45" i="1"/>
  <c r="AD42" i="1"/>
  <c r="AJ42" i="1"/>
  <c r="AD40" i="1"/>
  <c r="AD38" i="1"/>
  <c r="AI8" i="1"/>
  <c r="AD8" i="1"/>
  <c r="AD37" i="1"/>
  <c r="AJ37" i="1"/>
  <c r="AD24" i="1"/>
  <c r="AD22" i="1"/>
  <c r="AD21" i="1"/>
  <c r="AD36" i="1"/>
  <c r="AJ36" i="1"/>
  <c r="AJ46" i="1"/>
  <c r="AL46" i="1" s="1"/>
  <c r="AJ44" i="1"/>
  <c r="AD63" i="1"/>
  <c r="AD47" i="1"/>
  <c r="AJ51" i="1"/>
  <c r="AJ52" i="1"/>
  <c r="AJ60" i="1"/>
  <c r="AJ67" i="1"/>
  <c r="AJ45" i="1"/>
  <c r="AD68" i="1"/>
  <c r="AD26" i="1"/>
  <c r="AD53" i="1"/>
  <c r="AD67" i="1"/>
  <c r="AJ47" i="1"/>
  <c r="AD51" i="1"/>
  <c r="AD61" i="1"/>
  <c r="AJ38" i="1"/>
  <c r="AD43" i="1"/>
  <c r="AD52" i="1"/>
  <c r="AD55" i="1"/>
  <c r="AJ43" i="1"/>
  <c r="AJ55" i="1"/>
  <c r="AJ59" i="1"/>
  <c r="AJ40" i="1"/>
  <c r="AD59" i="1"/>
  <c r="AL59" i="1" s="1"/>
  <c r="AJ61" i="1"/>
  <c r="AJ63" i="1"/>
  <c r="AD69" i="1"/>
  <c r="AD71" i="1"/>
  <c r="AJ69" i="1"/>
  <c r="AJ71" i="1"/>
  <c r="AD44" i="1"/>
  <c r="AJ56" i="1"/>
  <c r="AL56" i="1" s="1"/>
  <c r="AD10" i="1"/>
  <c r="AD39" i="1"/>
  <c r="AD60" i="1"/>
  <c r="AJ68" i="1"/>
  <c r="AJ39" i="1"/>
  <c r="AJ53" i="1"/>
  <c r="AC28" i="1"/>
  <c r="AD9" i="1"/>
  <c r="AD23" i="1"/>
  <c r="AD25" i="1"/>
  <c r="AC75" i="1"/>
  <c r="AD41" i="1"/>
  <c r="AD49" i="1"/>
  <c r="AD57" i="1"/>
  <c r="AD65" i="1"/>
  <c r="AD73" i="1"/>
  <c r="AJ41" i="1"/>
  <c r="AJ49" i="1"/>
  <c r="AJ57" i="1"/>
  <c r="AJ65" i="1"/>
  <c r="AJ73" i="1"/>
  <c r="AJ50" i="1"/>
  <c r="AL50" i="1" s="1"/>
  <c r="AL62" i="1" l="1"/>
  <c r="AL66" i="1"/>
  <c r="AL40" i="1"/>
  <c r="AL70" i="1"/>
  <c r="AL58" i="1"/>
  <c r="AL51" i="1"/>
  <c r="AL65" i="1"/>
  <c r="AL42" i="1"/>
  <c r="AL44" i="1"/>
  <c r="AL69" i="1"/>
  <c r="AL71" i="1"/>
  <c r="AL67" i="1"/>
  <c r="AL38" i="1"/>
  <c r="AL45" i="1"/>
  <c r="AL68" i="1"/>
  <c r="AL60" i="1"/>
  <c r="AL43" i="1"/>
  <c r="AL57" i="1"/>
  <c r="AL49" i="1"/>
  <c r="AL55" i="1"/>
  <c r="AL39" i="1"/>
  <c r="AL73" i="1"/>
  <c r="AL41" i="1"/>
  <c r="AL52" i="1"/>
  <c r="AL61" i="1"/>
  <c r="AL53" i="1"/>
  <c r="AL47" i="1"/>
  <c r="AL63" i="1"/>
  <c r="AL37" i="1"/>
  <c r="AL36" i="1"/>
  <c r="AJ23" i="1"/>
  <c r="AL23" i="1" s="1"/>
  <c r="AJ24" i="1"/>
  <c r="AL24" i="1" s="1"/>
  <c r="AJ9" i="1"/>
  <c r="AL9" i="1" s="1"/>
  <c r="AJ26" i="1"/>
  <c r="AL26" i="1" s="1"/>
  <c r="AJ21" i="1"/>
  <c r="AL21" i="1" s="1"/>
  <c r="AJ22" i="1"/>
  <c r="AL22" i="1" s="1"/>
  <c r="AJ8" i="1"/>
  <c r="AL8" i="1" s="1"/>
  <c r="AJ25" i="1"/>
  <c r="AL25" i="1" s="1"/>
  <c r="AJ10" i="1"/>
  <c r="AL10" i="1" s="1"/>
  <c r="AD75" i="1"/>
  <c r="AI75" i="1"/>
  <c r="AD28" i="1"/>
  <c r="C19" i="6" s="1"/>
  <c r="AJ75" i="1"/>
  <c r="AI28" i="1"/>
  <c r="AK28" i="1" l="1"/>
  <c r="AD78" i="1"/>
  <c r="C20" i="6" s="1"/>
  <c r="C24" i="6" s="1"/>
  <c r="AL75" i="1"/>
  <c r="AJ28" i="1"/>
  <c r="AH28" i="1"/>
  <c r="C27" i="6" l="1"/>
  <c r="AL28" i="1"/>
</calcChain>
</file>

<file path=xl/sharedStrings.xml><?xml version="1.0" encoding="utf-8"?>
<sst xmlns="http://schemas.openxmlformats.org/spreadsheetml/2006/main" count="426" uniqueCount="256">
  <si>
    <t>FOR INTERNAL EI USE ONLY</t>
  </si>
  <si>
    <t>Total cost</t>
  </si>
  <si>
    <t>Salary based on Payslip provided to EI (over-write)</t>
  </si>
  <si>
    <t>Approved num days 
(over-write)</t>
  </si>
  <si>
    <t>Deferred 
(Manual Entry)</t>
  </si>
  <si>
    <t>Disallowed (Calculated)</t>
  </si>
  <si>
    <t>Not Paid By Grantee</t>
  </si>
  <si>
    <t>Contractor</t>
  </si>
  <si>
    <t>Salaries Differ</t>
  </si>
  <si>
    <t>Missing Payslip - deferred</t>
  </si>
  <si>
    <t>Yes</t>
  </si>
  <si>
    <t>No</t>
  </si>
  <si>
    <t>Total days</t>
  </si>
  <si>
    <t>Days allowed</t>
  </si>
  <si>
    <t>Max daily rate</t>
  </si>
  <si>
    <t>Total Costs</t>
  </si>
  <si>
    <t>Allowed Rate</t>
  </si>
  <si>
    <t>&lt;- unhide rows here if required</t>
  </si>
  <si>
    <t xml:space="preserve">Number of days listed above: </t>
  </si>
  <si>
    <t>Invoice No.</t>
  </si>
  <si>
    <t>Total days in this claim</t>
  </si>
  <si>
    <t>External Consultant</t>
  </si>
  <si>
    <t xml:space="preserve">Totals Costs: </t>
  </si>
  <si>
    <t>Num staff with costs</t>
  </si>
  <si>
    <t>I declare that, the costs included in this claim have not been included in previous claims to Enterprise Ireland, any other Government Agency, the EU, or for any grant.</t>
  </si>
  <si>
    <t xml:space="preserve">Foreign currency amounts have been converted to euro using the rate of exchange at the date of payment and thus represent the actual euro cost paid.  </t>
  </si>
  <si>
    <t>The information contained in this claim documentation is true, accurate and complete.</t>
  </si>
  <si>
    <t>Project No: (ref Letter of Offer)</t>
  </si>
  <si>
    <t>Yours faithfully</t>
  </si>
  <si>
    <t xml:space="preserve">I confirm that: </t>
  </si>
  <si>
    <t>State Title:</t>
  </si>
  <si>
    <t>Insert Signature:</t>
  </si>
  <si>
    <t>Grant Rate %</t>
  </si>
  <si>
    <t>a)    I have complied with our own data protection obligations in respect of the personal data that I supply to Enterprise Ireland and that I am entitled to disclose such personal data to Enterprise Ireland; and</t>
  </si>
  <si>
    <t>Grant Amount:</t>
  </si>
  <si>
    <t>Progress Report</t>
  </si>
  <si>
    <t>Bank Details</t>
  </si>
  <si>
    <t>Invoices</t>
  </si>
  <si>
    <t>Payslips</t>
  </si>
  <si>
    <t>Tax Clearance</t>
  </si>
  <si>
    <t>Items Attached to Claim</t>
  </si>
  <si>
    <t>Required</t>
  </si>
  <si>
    <t>The Items below should be submitted with your claim</t>
  </si>
  <si>
    <t>TCAN:</t>
  </si>
  <si>
    <t>Ensure that email is forwarded as instructed if applicable</t>
  </si>
  <si>
    <t>Details of person responsible for company claim</t>
  </si>
  <si>
    <t>Name:</t>
  </si>
  <si>
    <t>Email Address:</t>
  </si>
  <si>
    <r>
      <t xml:space="preserve">Failure to submit any of the required documents will result in the claim being returned with the </t>
    </r>
    <r>
      <rPr>
        <u/>
        <sz val="10"/>
        <rFont val="Arial"/>
        <family val="2"/>
      </rPr>
      <t>missing</t>
    </r>
    <r>
      <rPr>
        <sz val="10"/>
        <rFont val="Arial"/>
        <family val="2"/>
      </rPr>
      <t xml:space="preserve"> items marked.</t>
    </r>
  </si>
  <si>
    <t>IndustryGrantClaims@enterprise-ireland.com</t>
  </si>
  <si>
    <t>Claim No:</t>
  </si>
  <si>
    <t>Grantee Company Name:</t>
  </si>
  <si>
    <t>Email this completed document and supporting documentation to</t>
  </si>
  <si>
    <t>Cells below are auto populated from Claim Detail tab, do not edit</t>
  </si>
  <si>
    <t>Grant Rate:</t>
  </si>
  <si>
    <t>Total:</t>
  </si>
  <si>
    <t>Expenditure</t>
  </si>
  <si>
    <t>Calculated 
eligible costs</t>
  </si>
  <si>
    <t>total eligible costs</t>
  </si>
  <si>
    <t>total deferred</t>
  </si>
  <si>
    <t>total disallowed</t>
  </si>
  <si>
    <t>Grant Rate %: (ref Letter of Offer)</t>
  </si>
  <si>
    <t xml:space="preserve">Number of project team members: </t>
  </si>
  <si>
    <t xml:space="preserve">Number of project team days: </t>
  </si>
  <si>
    <t>Director Statement</t>
  </si>
  <si>
    <t>Enter the number of days allocated to each activity from Row 2</t>
  </si>
  <si>
    <t>Director Statement: Please print on headed paper, sign, scan and return with the claim</t>
  </si>
  <si>
    <t>Select…</t>
  </si>
  <si>
    <t>Please confirm…</t>
  </si>
  <si>
    <t>ONLY staff on the grantee payroll eligible - confirm:</t>
  </si>
  <si>
    <t>Approved num days
 (over-write)</t>
  </si>
  <si>
    <t>bank.confirmation@enterprise-ireland.com</t>
  </si>
  <si>
    <t>Use a separate line for each person. Note that ONLY staff on the grantee payroll are eligible for support.</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</si>
  <si>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</si>
  <si>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</si>
  <si>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</si>
  <si>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</si>
  <si>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  Ensure that the checklist is carefully read and that all required back up documentation for your claim is submitted.
•  To avoid documents being returned for clarification, all supporting documentation should be saved with the corresponding item number on the claim form.</t>
  </si>
  <si>
    <t>Claim Form &amp; Director Statement</t>
  </si>
  <si>
    <t>Item No.</t>
  </si>
  <si>
    <r>
      <t xml:space="preserve">Daily Rate
</t>
    </r>
    <r>
      <rPr>
        <b/>
        <sz val="8"/>
        <rFont val="Arial"/>
        <family val="2"/>
      </rPr>
      <t>(Max €900)</t>
    </r>
  </si>
  <si>
    <r>
      <t xml:space="preserve">Invoice Amount
</t>
    </r>
    <r>
      <rPr>
        <b/>
        <sz val="8"/>
        <rFont val="Arial"/>
        <family val="2"/>
      </rPr>
      <t>(excluding VAT)</t>
    </r>
  </si>
  <si>
    <t>External daily rates may vary, but Enterprise Ireland support is limited to the first €900 per day including all travel and other costs</t>
  </si>
  <si>
    <t>Note that Enterprise Ireland may request additional detail on the activities carried out</t>
  </si>
  <si>
    <t>To be signed by Managing Director or one Director who is making this declaration on behalf of the company.</t>
  </si>
  <si>
    <r>
      <rPr>
        <sz val="10"/>
        <rFont val="Arial"/>
        <family val="2"/>
      </rPr>
      <t xml:space="preserve">b)    I will ensure that a copy of Enterprise Ireland’s data protection notice (available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</si>
  <si>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Date:</t>
  </si>
  <si>
    <t>Please submit a copy of a payslip, relating to the period of the claim for the employee(s) being claimed, and corresponding proof of payment i.e.bank statement (for batch payments, payroll listing is also required).</t>
  </si>
  <si>
    <t>Instructions to complete claim for Build Capability</t>
  </si>
  <si>
    <t>Build Capability Project Activities:</t>
  </si>
  <si>
    <t>1. Salary Costs for this claim (include Trainee Personnel costs &amp; Internal Trainer costs)</t>
  </si>
  <si>
    <t>Employee Name</t>
  </si>
  <si>
    <r>
      <t xml:space="preserve">Eligible base Salary 
</t>
    </r>
    <r>
      <rPr>
        <b/>
        <sz val="8"/>
        <rFont val="Arial"/>
        <family val="2"/>
      </rPr>
      <t>(max annual €150,000)</t>
    </r>
  </si>
  <si>
    <t>2. External Consultancy Costs (include External Trainer Costs &amp; Training Advisory Services Costs)</t>
  </si>
  <si>
    <t>3. Training Course Fees (where approved)</t>
  </si>
  <si>
    <t>Supplier Name</t>
  </si>
  <si>
    <t>Description of Item</t>
  </si>
  <si>
    <t>Invoice Number</t>
  </si>
  <si>
    <t>Invoice Date</t>
  </si>
  <si>
    <t>Claim Amount (ex VAT)</t>
  </si>
  <si>
    <t xml:space="preserve">Use the columns here to enter the training activities and then the number of days for each activity - staff days in section 1 and consultancy days in section 2 </t>
  </si>
  <si>
    <t>4. Materials/Other Costs</t>
  </si>
  <si>
    <t>Training Course Fees</t>
  </si>
  <si>
    <t>Travel &amp; Subsistence</t>
  </si>
  <si>
    <t>Materials/Other Costs</t>
  </si>
  <si>
    <t>Build Capability</t>
  </si>
  <si>
    <t>AMEND</t>
  </si>
  <si>
    <t>INPUT ABOVE FOR ALL CATEGORIES &amp; MOVE SUMMERY OF EXPENDITURE TO END</t>
  </si>
  <si>
    <t>In the email subject line write: “Build Capability / Company name / Project number”</t>
  </si>
  <si>
    <t xml:space="preserve">Confirmation of Payment by the Grantee Company for expenditure items claimed.                                                                                                                                                                                                                                      </t>
  </si>
  <si>
    <t xml:space="preserve">N.B. When printing out online bank statements to be scanned as proof of payment, please ensure that the account number and the Grantee’s name are clearly showing on the statement.   </t>
  </si>
  <si>
    <r>
      <t>Consultant &amp; Training Course Fees:</t>
    </r>
    <r>
      <rPr>
        <sz val="10"/>
        <color rgb="FF000000"/>
        <rFont val="Arial"/>
        <family val="2"/>
      </rPr>
      <t xml:space="preserve"> For each invoice claimed, you must submit a copy of Bank or Company Credit Card Statement as proof of payment*.</t>
    </r>
  </si>
  <si>
    <t>Note: Invoices marked paid or suppliers’ statements are not acceptable proof of payment.</t>
  </si>
  <si>
    <t>Note: Numbering of supporting documentation as detailed above.</t>
  </si>
  <si>
    <r>
      <t>Tax Clearance must be valid on submission &amp; payment of grant claim</t>
    </r>
    <r>
      <rPr>
        <sz val="10"/>
        <color rgb="FF000000"/>
        <rFont val="Arial"/>
        <family val="2"/>
      </rPr>
      <t>.  Please input PPSN/Tax Reference Number (TRN) &amp; Tax Clearance Access Number (TCAN) for verification.</t>
    </r>
  </si>
  <si>
    <r>
      <t>PPSN/TRN</t>
    </r>
    <r>
      <rPr>
        <sz val="10"/>
        <color rgb="FF000000"/>
        <rFont val="Arial"/>
        <family val="2"/>
      </rPr>
      <t xml:space="preserve"> :</t>
    </r>
  </si>
  <si>
    <t>The expenditure details from the claim form tab will be copied across to the Director Statement.</t>
  </si>
  <si>
    <t>Please print the Director Statement on company headed paper, sign, scan and email back with the claim.</t>
  </si>
  <si>
    <t>Enterprise Ireland makes all payments by Electronic Fund Transfer (EFT).</t>
  </si>
  <si>
    <t>Bank details are required if it is the first time to submit a claim, existing Grantee Company EFT details have changed, or if the Grantee Company have not verified their Bank Details to us within the last 2 years.</t>
  </si>
  <si>
    <t>If EFT details are required to be submitted to Enterprise Ireland, please email:</t>
  </si>
  <si>
    <t>attaching a redacted bank statement, which clearly shows:</t>
  </si>
  <si>
    <t>1.     Grantee Company Name (as per Letter of Offer)</t>
  </si>
  <si>
    <t>2.     Bank Name</t>
  </si>
  <si>
    <t>3.     IBAN</t>
  </si>
  <si>
    <t>Noting that, a member of our Finance Team may contact you to confirm the last 4 digits of your IBAN.</t>
  </si>
  <si>
    <t xml:space="preserve">Claim No: </t>
  </si>
  <si>
    <t>Checklist and Claim Forms</t>
  </si>
  <si>
    <t>Course Provider</t>
  </si>
  <si>
    <t>Course Date</t>
  </si>
  <si>
    <t>External Consultancy Costs (External Trainer Costs &amp; Training Advisory Services)</t>
  </si>
  <si>
    <t>Salary Costs (Trainee Personnel Costs &amp; Internal Trainer Costs)</t>
  </si>
  <si>
    <r>
      <t xml:space="preserve">Complete the Build Capability Claim Form &amp; Directors Statement as instructed. Print, sign, scan the Director Statement </t>
    </r>
    <r>
      <rPr>
        <sz val="12"/>
        <rFont val="Calibri"/>
        <family val="2"/>
        <scheme val="minor"/>
      </rPr>
      <t>on headed paper</t>
    </r>
    <r>
      <rPr>
        <sz val="12"/>
        <color theme="1"/>
        <rFont val="Calibri"/>
        <family val="2"/>
        <scheme val="minor"/>
      </rPr>
      <t>. Return the pdf document, the Excel claim, progress report and supporting documentation to:</t>
    </r>
  </si>
  <si>
    <t>Overall Total:</t>
  </si>
  <si>
    <t>Select</t>
  </si>
  <si>
    <t>Eligible Total Costs (Calculated)</t>
  </si>
  <si>
    <t>Mileage Costs Disallowed
(Manual Entry)</t>
  </si>
  <si>
    <t>Eligible Mileage Costs</t>
  </si>
  <si>
    <t>Grant Admin Comments</t>
  </si>
  <si>
    <t>Grant Admin Check</t>
  </si>
  <si>
    <r>
      <t xml:space="preserve">Insert URL showing Route Plan
</t>
    </r>
    <r>
      <rPr>
        <sz val="11"/>
        <color theme="1"/>
        <rFont val="Calibri"/>
        <family val="2"/>
        <scheme val="minor"/>
      </rPr>
      <t xml:space="preserve"> (e.g. Google maps)</t>
    </r>
  </si>
  <si>
    <r>
      <t xml:space="preserve">Cost
</t>
    </r>
    <r>
      <rPr>
        <sz val="10"/>
        <rFont val="Calibri"/>
        <family val="2"/>
        <scheme val="minor"/>
      </rPr>
      <t>(Mileage paid at 60c per Kilometre)</t>
    </r>
  </si>
  <si>
    <t>Kilometres</t>
  </si>
  <si>
    <r>
      <t xml:space="preserve">Destination (From-To)
</t>
    </r>
    <r>
      <rPr>
        <b/>
        <sz val="10"/>
        <rFont val="Calibri"/>
        <family val="2"/>
        <scheme val="minor"/>
      </rPr>
      <t>(Include Route Plan with Claim showing distance travelled)</t>
    </r>
  </si>
  <si>
    <t>Mileage per Km:</t>
  </si>
  <si>
    <t>Provide Route plan showing distance travelled</t>
  </si>
  <si>
    <t>Provide details of mileage if using private car overseas (mileage is inclusive of fuel, do not submit fuel cost separately).  Domestic mileage is NOT eligible</t>
  </si>
  <si>
    <t>Provide details of staff that travelled and reason of travel</t>
  </si>
  <si>
    <t>FOR INTERNAL ENTERPRISE IRELAND USE ONLY</t>
  </si>
  <si>
    <t>Mileage (for Private Car use overseas only)</t>
  </si>
  <si>
    <t>Travel Costs Disallowed
(Manual Entry)</t>
  </si>
  <si>
    <t>Eligible Travel Costs</t>
  </si>
  <si>
    <t>Cost</t>
  </si>
  <si>
    <r>
      <t xml:space="preserve">Select Travel Type
</t>
    </r>
    <r>
      <rPr>
        <sz val="10"/>
        <rFont val="Calibri"/>
        <family val="2"/>
        <scheme val="minor"/>
      </rPr>
      <t>(Drop down menu)</t>
    </r>
  </si>
  <si>
    <t>Destination</t>
  </si>
  <si>
    <r>
      <t xml:space="preserve">Use a separate line for each person. Note that ONLY staff on the grantee payroll are eligible for support.
Provide details of staff that travelled and reason of travel.	
Insert details of international flights or ferries. Submit the travel itinterary.  
No Proof of payment needed for the travel itineraries. 
Travel itineraries must state date of booking, passenger name, origin, destination, outward and return journey dates and cost.
</t>
    </r>
    <r>
      <rPr>
        <b/>
        <sz val="11"/>
        <rFont val="Calibri"/>
        <family val="2"/>
        <scheme val="minor"/>
      </rPr>
      <t>If there are multiple flight/ferry bookings for one trip, you must list all the separte flight/ferry details below .</t>
    </r>
  </si>
  <si>
    <t>Flight, Ferry, Rail, Car Hire Expenditure</t>
  </si>
  <si>
    <t>Sample</t>
  </si>
  <si>
    <t>Calculated Subsistence</t>
  </si>
  <si>
    <t>Subsistance
Day rate = €60 
(payable if &gt;7 hours)</t>
  </si>
  <si>
    <t xml:space="preserve"> Subsistance
Overnight rate = €200
(payable if &gt;24 hours)</t>
  </si>
  <si>
    <t>Number of hours</t>
  </si>
  <si>
    <t>Number of Overnights</t>
  </si>
  <si>
    <t>Arrival</t>
  </si>
  <si>
    <t>Departure</t>
  </si>
  <si>
    <r>
      <t xml:space="preserve">Subsistence
</t>
    </r>
    <r>
      <rPr>
        <b/>
        <sz val="10"/>
        <rFont val="Calibri"/>
        <family val="2"/>
        <scheme val="minor"/>
      </rPr>
      <t>(see across for calculations)</t>
    </r>
  </si>
  <si>
    <t>Arrival Time
(insert using 24hr format  hh:mm)</t>
  </si>
  <si>
    <t>Arrival Date to Ireland</t>
  </si>
  <si>
    <r>
      <t xml:space="preserve">Departure Time
</t>
    </r>
    <r>
      <rPr>
        <b/>
        <sz val="10"/>
        <rFont val="Calibri"/>
        <family val="2"/>
        <scheme val="minor"/>
      </rPr>
      <t>(insert using 24hr format  hh:mm e.g.13:00)</t>
    </r>
  </si>
  <si>
    <t>Departure Date from Ireland</t>
  </si>
  <si>
    <t>Activity Description</t>
  </si>
  <si>
    <t>Day Rate</t>
  </si>
  <si>
    <t>24hrs Rate</t>
  </si>
  <si>
    <t>Subsistence Rates:</t>
  </si>
  <si>
    <r>
      <t xml:space="preserve">Use a separate line for each person. Note that ONLY staff on the grantee payroll are eligible for support.				
Provide details of staff that travelled and reason of travel					
</t>
    </r>
    <r>
      <rPr>
        <b/>
        <sz val="11"/>
        <rFont val="Calibri"/>
        <family val="2"/>
        <scheme val="minor"/>
      </rPr>
      <t>You must Insert the date and time of departure and return to Ireland as the subsistence will be automatically calculated for you.</t>
    </r>
    <r>
      <rPr>
        <b/>
        <sz val="11"/>
        <color rgb="FFFF0000"/>
        <rFont val="Calibri"/>
        <family val="2"/>
        <scheme val="minor"/>
      </rPr>
      <t xml:space="preserve">
</t>
    </r>
    <r>
      <rPr>
        <sz val="11"/>
        <rFont val="Calibri"/>
        <family val="2"/>
        <scheme val="minor"/>
      </rPr>
      <t xml:space="preserve">Hotel, meals, taxis, parking, local fares and incidentials are included within subsistence rate.  Do not submit any invoices/receipts for these items.
Ensure the dates/times are based on the corresponding travel itineraries. 
</t>
    </r>
    <r>
      <rPr>
        <b/>
        <sz val="11"/>
        <rFont val="Calibri"/>
        <family val="2"/>
        <scheme val="minor"/>
      </rPr>
      <t xml:space="preserve">If there are multiple flights/ferry bookings for one trip, for subsistence calculation you must </t>
    </r>
    <r>
      <rPr>
        <b/>
        <u/>
        <sz val="11"/>
        <rFont val="Calibri"/>
        <family val="2"/>
        <scheme val="minor"/>
      </rPr>
      <t xml:space="preserve">only </t>
    </r>
    <r>
      <rPr>
        <b/>
        <sz val="11"/>
        <rFont val="Calibri"/>
        <family val="2"/>
        <scheme val="minor"/>
      </rPr>
      <t>include the date &amp; times relating to the flight/ferry departing Ireland and arriving back into Ireland.</t>
    </r>
    <r>
      <rPr>
        <sz val="11"/>
        <rFont val="Calibri"/>
        <family val="2"/>
        <scheme val="minor"/>
      </rPr>
      <t xml:space="preserve">
</t>
    </r>
  </si>
  <si>
    <t>Calculation of Subsistence:</t>
  </si>
  <si>
    <t>Subsistence</t>
  </si>
  <si>
    <t>Project Number:</t>
  </si>
  <si>
    <t>Company Name:</t>
  </si>
  <si>
    <r>
      <rPr>
        <b/>
        <sz val="12"/>
        <color theme="1"/>
        <rFont val="Calibri"/>
        <family val="2"/>
        <scheme val="minor"/>
      </rPr>
      <t xml:space="preserve">Note: </t>
    </r>
    <r>
      <rPr>
        <sz val="12"/>
        <color theme="1"/>
        <rFont val="Calibri"/>
        <family val="2"/>
        <scheme val="minor"/>
      </rPr>
      <t xml:space="preserve">
</t>
    </r>
    <r>
      <rPr>
        <sz val="12"/>
        <color theme="1"/>
        <rFont val="Calibri"/>
        <family val="2"/>
      </rPr>
      <t>•  External daily rates may vary, but Enterprise Ireland support is limited to the first €900 per day including all travel and other costs.  
•  Note that no daily rate greater than €900 can be inputted in to the claim form</t>
    </r>
    <r>
      <rPr>
        <sz val="12"/>
        <color theme="1"/>
        <rFont val="Calibri"/>
        <family val="2"/>
        <scheme val="minor"/>
      </rPr>
      <t xml:space="preserve">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</si>
  <si>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t xml:space="preserve">Note: 
</t>
    </r>
    <r>
      <rPr>
        <sz val="12"/>
        <color rgb="FF000000"/>
        <rFont val="Calibri"/>
        <family val="2"/>
        <scheme val="minor"/>
      </rPr>
      <t>•  Input details as requested in claim form for Training course Fees that have been approved by Enterprise Ireland.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</si>
  <si>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t>Travel costs must be for Company employees only to attend approved training courses.
There are three tables under the Travel &amp; Subsistence Tab, One for subsistence calculations, one for travel expenditure and one for mileage calculations.  
Complete the relevant table(s) for your claim.</t>
  </si>
  <si>
    <r>
      <rPr>
        <b/>
        <sz val="12"/>
        <color theme="1"/>
        <rFont val="Calibri"/>
        <family val="2"/>
        <scheme val="minor"/>
      </rPr>
      <t>Economy Airline/Ferry/Rail Travel Costs:</t>
    </r>
    <r>
      <rPr>
        <sz val="12"/>
        <color theme="1"/>
        <rFont val="Calibri"/>
        <family val="2"/>
        <scheme val="minor"/>
      </rPr>
      <t xml:space="preserve"> 
•  Please submit the itinerary email you received at time of booking.  
•  No Proof of Payment needed for the travel itinerary email.  
•  The travel itinerary email must confirm the outward and return journey to verify the subsistence calculation.  
•  The travel itinerary email must state : date of booking, passenger name, origin, destination, travel dates and cost.</t>
    </r>
  </si>
  <si>
    <r>
      <rPr>
        <b/>
        <sz val="12"/>
        <color theme="1"/>
        <rFont val="Calibri"/>
        <family val="2"/>
        <scheme val="minor"/>
      </rPr>
      <t xml:space="preserve">Economy Car Hire: 
</t>
    </r>
    <r>
      <rPr>
        <sz val="12"/>
        <color theme="1"/>
        <rFont val="Calibri"/>
        <family val="2"/>
        <scheme val="minor"/>
      </rPr>
      <t>Submit receipt/invoice and proof of payment.  Mileage is ineligible on hire cars.</t>
    </r>
  </si>
  <si>
    <r>
      <t xml:space="preserve">Subsistence :
Only overseas travel and subsistence is eligible
</t>
    </r>
    <r>
      <rPr>
        <sz val="12"/>
        <color rgb="FF000000"/>
        <rFont val="Calibri"/>
        <family val="2"/>
        <scheme val="minor"/>
      </rPr>
      <t>•  Subsistence calculation is automated, but you must input the date and times departing Ireland and arriving back into Ireland.
•  Ensure the dates/times are based on the corresponding travel itineraries.
•  If there are multiple flights, for subsistence calculation you must only include the date &amp; times relating to the flight departing Ireland and arriving back into Ireland</t>
    </r>
    <r>
      <rPr>
        <b/>
        <sz val="12"/>
        <color rgb="FF000000"/>
        <rFont val="Calibri"/>
        <family val="2"/>
        <scheme val="minor"/>
      </rPr>
      <t xml:space="preserve">
</t>
    </r>
  </si>
  <si>
    <r>
      <t xml:space="preserve">Subsistence rate covers all out of pocket expenses including hotels, meals, taxis, parking, local fares, incidentals etc.
</t>
    </r>
    <r>
      <rPr>
        <b/>
        <sz val="12"/>
        <color theme="1"/>
        <rFont val="Calibri"/>
        <family val="2"/>
        <scheme val="minor"/>
      </rPr>
      <t>N.B. Do not submit any invoices/receipts or proof of payment for subsistence.  Subsistence amount must agree with the Trip Information section.  
24Hr allowance applies only when claiming an overnight stay.</t>
    </r>
  </si>
  <si>
    <r>
      <rPr>
        <b/>
        <sz val="12"/>
        <color theme="1"/>
        <rFont val="Calibri"/>
        <family val="2"/>
        <scheme val="minor"/>
      </rPr>
      <t>Note:</t>
    </r>
    <r>
      <rPr>
        <sz val="12"/>
        <color theme="1"/>
        <rFont val="Calibri"/>
        <family val="2"/>
        <scheme val="minor"/>
      </rPr>
      <t xml:space="preserve">
•  Input details as requested in claim form for Materials/Other Costs  that have been approved by Enterprise Ireland.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to.</t>
    </r>
  </si>
  <si>
    <r>
      <rPr>
        <b/>
        <sz val="12"/>
        <color theme="1"/>
        <rFont val="Calibri"/>
        <family val="2"/>
        <scheme val="minor"/>
      </rPr>
      <t xml:space="preserve">Mileage: 
</t>
    </r>
    <r>
      <rPr>
        <sz val="12"/>
        <color theme="1"/>
        <rFont val="Calibri"/>
        <family val="2"/>
        <scheme val="minor"/>
      </rPr>
      <t xml:space="preserve">•  </t>
    </r>
    <r>
      <rPr>
        <b/>
        <sz val="12"/>
        <color theme="1"/>
        <rFont val="Calibri"/>
        <family val="2"/>
        <scheme val="minor"/>
      </rPr>
      <t>Only Mileage incurred overseas is eligible.</t>
    </r>
    <r>
      <rPr>
        <sz val="12"/>
        <color theme="1"/>
        <rFont val="Calibri"/>
        <family val="2"/>
        <scheme val="minor"/>
      </rPr>
      <t xml:space="preserve">
•  Mileage rate of 60 cent/Km applies.
•  Please insert details of trip(s) (Starting to Finishing point) in Destination &amp; Purpose column.  Also insert the URL from which the route distance was calculated. 
•  Insert the journey length in kilometres (Km).  
•  Mileage rate is inclusive of fuel.  
•  Do not submit fuel costs/receipts with this claim. </t>
    </r>
  </si>
  <si>
    <r>
      <t xml:space="preserve">Note: Foreign travel ONLY is eligible
</t>
    </r>
    <r>
      <rPr>
        <sz val="12"/>
        <color rgb="FF000000"/>
        <rFont val="Calibri"/>
        <family val="2"/>
        <scheme val="minor"/>
      </rPr>
      <t xml:space="preserve">•  Travel &amp; Subsistence to support foreign travel to attend approved training courses
•  All travel expenses are subject to Enterprise Ireland’s current rate of travel and subsistence </t>
    </r>
  </si>
  <si>
    <t xml:space="preserve">Travel &amp; Subsistence
</t>
  </si>
  <si>
    <r>
      <t xml:space="preserve">Copy of </t>
    </r>
    <r>
      <rPr>
        <b/>
        <sz val="10"/>
        <color rgb="FF000000"/>
        <rFont val="Arial"/>
        <family val="2"/>
      </rPr>
      <t>Consultant Invoices</t>
    </r>
    <r>
      <rPr>
        <sz val="10"/>
        <color rgb="FF000000"/>
        <rFont val="Arial"/>
        <family val="2"/>
      </rPr>
      <t xml:space="preserve">. Invoices must clearly state the work undertaken, daily rate and number of days.
Copy of </t>
    </r>
    <r>
      <rPr>
        <b/>
        <sz val="10"/>
        <color rgb="FF000000"/>
        <rFont val="Arial"/>
        <family val="2"/>
      </rPr>
      <t>Training Course Invoices</t>
    </r>
    <r>
      <rPr>
        <sz val="10"/>
        <color rgb="FF000000"/>
        <rFont val="Arial"/>
        <family val="2"/>
      </rPr>
      <t xml:space="preserve">. Invoices must clearly state the course provider, course title and number of attendees.
Copy of invoices for </t>
    </r>
    <r>
      <rPr>
        <b/>
        <sz val="10"/>
        <color rgb="FF000000"/>
        <rFont val="Arial"/>
        <family val="2"/>
      </rPr>
      <t>Materials/Other</t>
    </r>
    <r>
      <rPr>
        <sz val="10"/>
        <color rgb="FF000000"/>
        <rFont val="Arial"/>
        <family val="2"/>
      </rPr>
      <t xml:space="preserve"> costs</t>
    </r>
  </si>
  <si>
    <r>
      <rPr>
        <b/>
        <sz val="10"/>
        <rFont val="Arial"/>
        <family val="2"/>
      </rPr>
      <t>Employees</t>
    </r>
    <r>
      <rPr>
        <sz val="10"/>
        <rFont val="Arial"/>
        <family val="2"/>
      </rPr>
      <t>:</t>
    </r>
    <r>
      <rPr>
        <sz val="10"/>
        <color rgb="FF000000"/>
        <rFont val="Arial"/>
        <family val="2"/>
      </rPr>
      <t xml:space="preserve"> Grantee Company Bank Statement showing payment to employee(s) for period of payslip(s) supplied with this claim. </t>
    </r>
    <r>
      <rPr>
        <b/>
        <sz val="10"/>
        <color rgb="FF000000"/>
        <rFont val="Arial"/>
        <family val="2"/>
      </rPr>
      <t>For batch payments</t>
    </r>
    <r>
      <rPr>
        <sz val="10"/>
        <color rgb="FF000000"/>
        <rFont val="Arial"/>
        <family val="2"/>
      </rPr>
      <t xml:space="preserve">, a payroll listing clearly showing company name and date along with staff members name being claimed, all net amounts as per </t>
    </r>
    <r>
      <rPr>
        <sz val="10"/>
        <rFont val="Arial"/>
        <family val="2"/>
      </rPr>
      <t>payslips</t>
    </r>
    <r>
      <rPr>
        <sz val="10"/>
        <color rgb="FF000000"/>
        <rFont val="Arial"/>
        <family val="2"/>
      </rPr>
      <t xml:space="preserve"> and overall batch total will also be required.  The bank statement provided should show this overall batch total.                                                </t>
    </r>
  </si>
  <si>
    <r>
      <t xml:space="preserve">Detailed invoices and corresponding bank statements must be supplied for all items of </t>
    </r>
    <r>
      <rPr>
        <sz val="10"/>
        <rFont val="Arial"/>
        <family val="2"/>
      </rPr>
      <t>material/other costs</t>
    </r>
    <r>
      <rPr>
        <sz val="10"/>
        <color rgb="FF000000"/>
        <rFont val="Arial"/>
        <family val="2"/>
      </rPr>
      <t xml:space="preserve"> being claimed.</t>
    </r>
  </si>
  <si>
    <r>
      <t xml:space="preserve">Completed and returned with all documents by email.
Note: claim form is in four sections:
1. Salary Costs
2. External Trainer Costs
3. Training Course Fees (where approved)
4. Materials/Other Costs (where approved). 
</t>
    </r>
    <r>
      <rPr>
        <b/>
        <sz val="10"/>
        <color rgb="FF000000"/>
        <rFont val="Arial"/>
        <family val="2"/>
      </rPr>
      <t>Travel &amp; Subsistence calculations are on a separate tab</t>
    </r>
    <r>
      <rPr>
        <sz val="10"/>
        <color rgb="FF000000"/>
        <rFont val="Arial"/>
        <family val="2"/>
      </rPr>
      <t xml:space="preserve">
</t>
    </r>
  </si>
  <si>
    <r>
      <rPr>
        <b/>
        <sz val="10"/>
        <color rgb="FF000000"/>
        <rFont val="Arial"/>
        <family val="2"/>
      </rPr>
      <t>Only overseas travel &amp; subsistence is eligible.  The subsistence is automatically calculated, based on all relevant fields on claim form being completed.</t>
    </r>
    <r>
      <rPr>
        <sz val="10"/>
        <color rgb="FF000000"/>
        <rFont val="Arial"/>
        <family val="2"/>
      </rPr>
      <t xml:space="preserve">
Please ensure that details of travel 
(i.e. person/destination/departure &amp; return dates/type of travel e.g. air, ferry/train/mileage) are entered on the claim form.  
If ticketed travel is booked by an agent, please provide the related invoice and proof of payment to this agent.  Otherwise, a printed e-ticket can be submitted.  No proof of payment is required for e-tickets.  All Airline tickets must state: name, destination, travel dates and costs.  
All other tickets must confirm an outward and return journey in order to calculate appropriate subsistence for each journey.  
N.B. Subsistence to be claimed based on related travel.  Do not submit any receipts or proof of payment relating to subsistence.
Submit invoice and proof of payment for car hire.  Or claim relevant mileage on private car.
</t>
    </r>
    <r>
      <rPr>
        <b/>
        <sz val="10"/>
        <color rgb="FF000000"/>
        <rFont val="Arial"/>
        <family val="2"/>
      </rPr>
      <t>Mileage cannot be claimed on rental cars.</t>
    </r>
  </si>
  <si>
    <t xml:space="preserve">Director Statement </t>
  </si>
  <si>
    <r>
      <t>Use this section for all Materials/Other Costs (Approved Eligible Expenditure 4c in Letter of Offer)</t>
    </r>
    <r>
      <rPr>
        <sz val="10"/>
        <color rgb="FFFF0000"/>
        <rFont val="Arial"/>
        <family val="2"/>
      </rPr>
      <t xml:space="preserve">
</t>
    </r>
    <r>
      <rPr>
        <sz val="10"/>
        <rFont val="Arial"/>
        <family val="2"/>
      </rPr>
      <t>In column A, number each line item.  This Item no. should be written on all supporting documents for cross referencing purposes.</t>
    </r>
  </si>
  <si>
    <r>
      <t>Use this section for all External Trainer costs &amp; Training Advisory Services costs (Approved Eligible Expenditure 2b &amp; 3 in Letter of Offer)</t>
    </r>
    <r>
      <rPr>
        <sz val="10"/>
        <color rgb="FFFF0000"/>
        <rFont val="Arial"/>
        <family val="2"/>
      </rPr>
      <t xml:space="preserve">
</t>
    </r>
    <r>
      <rPr>
        <sz val="10"/>
        <rFont val="Arial"/>
        <family val="2"/>
      </rPr>
      <t xml:space="preserve"> In column A, number each line item.  This Item no. should be written on all supporting documents for cross referencing purposes.</t>
    </r>
  </si>
  <si>
    <t>Trainee or Internal Trainer</t>
  </si>
  <si>
    <r>
      <t>In the table below, enter the number of days allocated to each activity (from Row 2) for each employee</t>
    </r>
    <r>
      <rPr>
        <b/>
        <u/>
        <sz val="10"/>
        <rFont val="Arial"/>
        <family val="2"/>
      </rPr>
      <t xml:space="preserve"> in this claim</t>
    </r>
    <r>
      <rPr>
        <b/>
        <sz val="10"/>
        <rFont val="Arial"/>
        <family val="2"/>
      </rPr>
      <t xml:space="preserve">. </t>
    </r>
  </si>
  <si>
    <t>Salary Costs:</t>
  </si>
  <si>
    <t>External Consultant Costs:</t>
  </si>
  <si>
    <t>Course Description</t>
  </si>
  <si>
    <t>Max Salary rate for staff (based on 232 working days per year)</t>
  </si>
  <si>
    <t xml:space="preserve">Grant Admin Comment </t>
  </si>
  <si>
    <r>
      <rPr>
        <b/>
        <sz val="12"/>
        <rFont val="Calibri"/>
        <family val="2"/>
        <scheme val="minor"/>
      </rPr>
      <t>Note:</t>
    </r>
    <r>
      <rPr>
        <sz val="12"/>
        <rFont val="Calibri"/>
        <family val="2"/>
        <scheme val="minor"/>
      </rPr>
      <t xml:space="preserve">
•  Only staff on the Grantee payroll are eligible for support.
•  Annual Base Salary excludes employers PRSI, bonus and commission and is capped at €150,000 per annum, per person.
•  Days worked is based on a maximum annual salary cap of €150,000 or €646 per day </t>
    </r>
    <r>
      <rPr>
        <sz val="12"/>
        <color rgb="FFFF0000"/>
        <rFont val="Calibri"/>
        <family val="2"/>
        <scheme val="minor"/>
      </rPr>
      <t xml:space="preserve">
</t>
    </r>
    <r>
      <rPr>
        <sz val="12"/>
        <rFont val="Calibri"/>
        <family val="2"/>
        <scheme val="minor"/>
      </rPr>
      <t xml:space="preserve">•  Grants are calculated Net of any Government wage subsidy
•  Days worked is based on a standard formula of 232 working days in a year.
•  Each entry must be given an "Item No." Please ensure that the corresponding payslips, bank statements etc. are clearly marked with the item no. that it corresponds 
    with.
</t>
    </r>
  </si>
  <si>
    <t xml:space="preserve">Complete Progress Report using template provided. </t>
  </si>
  <si>
    <t>Max Daily rate for staff</t>
  </si>
  <si>
    <t>Date Invoice Paid</t>
  </si>
  <si>
    <r>
      <t xml:space="preserve">In accordance with the above Project Number under which a Build Capability Grant was approved for the above-mentioned Grantee Company, I hereby apply for the grant amount detailed below.
The following amounts have been incurred and paid by the Grantee Company to date, are exclusive of VAT, employer’s contribution to Pay Related Social Insurance and </t>
    </r>
    <r>
      <rPr>
        <sz val="10"/>
        <rFont val="Arial"/>
        <family val="2"/>
      </rPr>
      <t>Wage Subsidies</t>
    </r>
    <r>
      <rPr>
        <sz val="10"/>
        <color theme="1"/>
        <rFont val="Arial"/>
        <family val="2"/>
      </rPr>
      <t xml:space="preserve"> and are in accordance with the books and records of the Grantee Company.</t>
    </r>
  </si>
  <si>
    <t xml:space="preserve">Use this section for all Trainee Personnel costs &amp; Internal Trainer Costs (Approved Eligible Expenditure 1 &amp; 2a in Letter of Offer) </t>
  </si>
  <si>
    <t>Use a separate line for each person. Note that ONLY staff on the grantee payroll are eligible for support. 
Ensure that each line has a corresponding item number which should also be on all supporting documents for cross referencing purposes</t>
  </si>
  <si>
    <r>
      <t xml:space="preserve">Claim Amount 
</t>
    </r>
    <r>
      <rPr>
        <b/>
        <sz val="9"/>
        <rFont val="Arial"/>
        <family val="2"/>
      </rPr>
      <t>(ex VAT)</t>
    </r>
  </si>
  <si>
    <t>PLEASE READ THE INSTRUCTIONS FOR TRAVEL &amp; SUBSISTENCE BEFORE COMPLETING CLAIM</t>
  </si>
  <si>
    <t>•  A progress report must be completed and submitted with the claim</t>
  </si>
  <si>
    <t>Company Contact Name:</t>
  </si>
  <si>
    <t>Contact Email Address:</t>
  </si>
  <si>
    <t>Build Capability Grant</t>
  </si>
  <si>
    <t>Document Date:</t>
  </si>
  <si>
    <t>Service Provider Company Name:</t>
  </si>
  <si>
    <t>Trainer Name:</t>
  </si>
  <si>
    <t>1.  What were the capability gaps?</t>
  </si>
  <si>
    <t xml:space="preserve">2.  What training was carried out to address these gaps? </t>
  </si>
  <si>
    <t>3.   What were the training impacts?</t>
  </si>
  <si>
    <t>4.  List any challenges to the delivery of the training</t>
  </si>
  <si>
    <r>
      <rPr>
        <b/>
        <sz val="11"/>
        <color theme="1"/>
        <rFont val="Calibri"/>
        <family val="2"/>
        <scheme val="minor"/>
      </rPr>
      <t xml:space="preserve">• </t>
    </r>
    <r>
      <rPr>
        <b/>
        <sz val="12"/>
        <color theme="1"/>
        <rFont val="Calibri"/>
        <family val="2"/>
        <scheme val="minor"/>
      </rPr>
      <t xml:space="preserve"> </t>
    </r>
    <r>
      <rPr>
        <i/>
        <sz val="12"/>
        <color theme="1"/>
        <rFont val="Calibri"/>
        <family val="2"/>
        <scheme val="minor"/>
      </rPr>
      <t xml:space="preserve">Please explain any deviations and why from the original plan (Max 5 – 10 lines) </t>
    </r>
  </si>
  <si>
    <r>
      <rPr>
        <b/>
        <sz val="11"/>
        <color theme="1"/>
        <rFont val="Calibri"/>
        <family val="2"/>
        <scheme val="minor"/>
      </rPr>
      <t>•</t>
    </r>
    <r>
      <rPr>
        <b/>
        <sz val="12"/>
        <color theme="1"/>
        <rFont val="Calibri"/>
        <family val="2"/>
        <scheme val="minor"/>
      </rPr>
      <t xml:space="preserve">  </t>
    </r>
    <r>
      <rPr>
        <i/>
        <sz val="12"/>
        <color theme="1"/>
        <rFont val="Calibri"/>
        <family val="2"/>
        <scheme val="minor"/>
      </rPr>
      <t>Provide a summary of the training delivered (max 5 – 10 lines)</t>
    </r>
  </si>
  <si>
    <r>
      <rPr>
        <b/>
        <sz val="11"/>
        <color theme="1"/>
        <rFont val="Calibri"/>
        <family val="2"/>
        <scheme val="minor"/>
      </rPr>
      <t>•</t>
    </r>
    <r>
      <rPr>
        <b/>
        <sz val="12"/>
        <color theme="1"/>
        <rFont val="Calibri"/>
        <family val="2"/>
        <scheme val="minor"/>
      </rPr>
      <t xml:space="preserve">  </t>
    </r>
    <r>
      <rPr>
        <i/>
        <sz val="12"/>
        <color theme="1"/>
        <rFont val="Calibri"/>
        <family val="2"/>
        <scheme val="minor"/>
      </rPr>
      <t>List the business/operational/cultural/other outcomes achieved (Please include qualitative and/or quantitative examples).</t>
    </r>
  </si>
  <si>
    <r>
      <rPr>
        <sz val="11"/>
        <color theme="1"/>
        <rFont val="Calibri"/>
        <family val="2"/>
        <scheme val="minor"/>
      </rPr>
      <t>•</t>
    </r>
    <r>
      <rPr>
        <b/>
        <sz val="11"/>
        <color theme="1"/>
        <rFont val="Calibri"/>
        <family val="2"/>
        <scheme val="minor"/>
      </rPr>
      <t xml:space="preserve"> </t>
    </r>
    <r>
      <rPr>
        <b/>
        <sz val="12"/>
        <color theme="1"/>
        <rFont val="Calibri"/>
        <family val="2"/>
        <scheme val="minor"/>
      </rPr>
      <t xml:space="preserve"> </t>
    </r>
    <r>
      <rPr>
        <i/>
        <sz val="12"/>
        <color theme="1"/>
        <rFont val="Calibri"/>
        <family val="2"/>
        <scheme val="minor"/>
      </rPr>
      <t>Refer to 'Capability Gaps' question from your original application (max 5-10 lines)</t>
    </r>
  </si>
  <si>
    <t>5.  Metrics table – Only use if you have been approved funding under the Green Transition productivity lever</t>
  </si>
  <si>
    <t>Opportunity Identified</t>
  </si>
  <si>
    <t xml:space="preserve"> </t>
  </si>
  <si>
    <t xml:space="preserve">Estimated Annual Emission Savings (tCO2e) </t>
  </si>
  <si>
    <t>Estimated Annual Monetary Savings (€)</t>
  </si>
  <si>
    <t xml:space="preserve">Estimated Project Cost (€) </t>
  </si>
  <si>
    <t>Estimated Annual Resource Savings.
Include units, e.g., kWh, Litres, kg</t>
  </si>
  <si>
    <t>Please take a moment to complete this brief feedback form.  Note It is not mandatory and will in no way affect the progress of your claim.
Your responses will be treated confidentially and will not be shared with your service provider or any third party. 
Your feedback will assist with monitoring and quality assurance.</t>
  </si>
  <si>
    <t>Q1.</t>
  </si>
  <si>
    <r>
      <t xml:space="preserve">How would you rate the value of this project to your company in terms of the time/money invested?
</t>
    </r>
    <r>
      <rPr>
        <b/>
        <sz val="12"/>
        <color rgb="FF242424"/>
        <rFont val="Segoe UI"/>
        <family val="2"/>
      </rPr>
      <t>[Select the most suitable answer in the dropdown box]</t>
    </r>
  </si>
  <si>
    <t>←</t>
  </si>
  <si>
    <t>Please mark X in the most suitable box for each question</t>
  </si>
  <si>
    <t>Q2.</t>
  </si>
  <si>
    <t>How would you rate the consultant in terms of</t>
  </si>
  <si>
    <t>Poor</t>
  </si>
  <si>
    <t>Reasonable</t>
  </si>
  <si>
    <t>High</t>
  </si>
  <si>
    <t>Very high</t>
  </si>
  <si>
    <t>Responsiveness and availability to engage?</t>
  </si>
  <si>
    <t>Knowledge in relation to the topic and/or industry?</t>
  </si>
  <si>
    <t>Quality and usefulness of the output or recommendations?</t>
  </si>
  <si>
    <t>Q3.</t>
  </si>
  <si>
    <t>How would you describe your overall experience with the consultant on this project?</t>
  </si>
  <si>
    <t>Add your comments here</t>
  </si>
  <si>
    <t>Q4.</t>
  </si>
  <si>
    <r>
      <t xml:space="preserve">How likely are you to recommend this grant support to other companies? 
</t>
    </r>
    <r>
      <rPr>
        <b/>
        <sz val="12"/>
        <color rgb="FF242424"/>
        <rFont val="Segoe UI"/>
        <family val="2"/>
      </rPr>
      <t>Type a number (1-10) into the box.</t>
    </r>
  </si>
  <si>
    <t>Use this section for all Training Course Fees (Approved Eligible Expenditure 4a in Letter of Offer)
In column A, number each line item.  This Item no. should be written on all supporting documents for cross referencing purposes.
Insert details of Training Courses where approved by Enterprise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</si>
</sst>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_(&quot;€&quot;* #,##0.00_);_(&quot;€&quot;* \(#,##0.00\);_(&quot;€&quot;* &quot;-&quot;??_);_(@_)"/>
    <numFmt numFmtId="166" formatCode="0.0"/>
    <numFmt numFmtId="167" formatCode="&quot;€&quot;#,##0.0;[Red]\-&quot;€&quot;#,##0.0"/>
    <numFmt numFmtId="168" formatCode="[$-F400]h:mm:ss\ AM/PM"/>
    <numFmt numFmtId="169" formatCode="hh:mm:ss;@"/>
  </numFmts>
  <fonts count="9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theme="0"/>
      <name val="Calibri"/>
      <family val="2"/>
      <scheme val="minor"/>
    </font>
    <font>
      <sz val="10"/>
      <name val="Arial"/>
      <family val="2"/>
    </font>
    <font>
      <sz val="10"/>
      <color theme="0"/>
      <name val="Arial"/>
      <family val="2"/>
    </font>
    <font>
      <sz val="9"/>
      <color theme="1"/>
      <name val="Arial"/>
      <family val="2"/>
    </font>
    <font>
      <sz val="8"/>
      <name val="Arial"/>
      <family val="2"/>
    </font>
    <font>
      <b/>
      <sz val="10"/>
      <name val="Arial"/>
      <family val="2"/>
    </font>
    <font>
      <b/>
      <sz val="26"/>
      <color rgb="FF006100"/>
      <name val="Calibri"/>
      <family val="2"/>
      <scheme val="minor"/>
    </font>
    <font>
      <b/>
      <sz val="11"/>
      <color theme="0"/>
      <name val="Arial"/>
      <family val="2"/>
    </font>
    <font>
      <b/>
      <sz val="10"/>
      <color theme="1"/>
      <name val="Arial"/>
      <family val="2"/>
    </font>
    <font>
      <b/>
      <sz val="9"/>
      <color rgb="FFFA7D00"/>
      <name val="Calibri"/>
      <family val="2"/>
      <scheme val="minor"/>
    </font>
    <font>
      <sz val="7"/>
      <name val="Arial"/>
      <family val="2"/>
    </font>
    <font>
      <sz val="9"/>
      <name val="Arial"/>
      <family val="2"/>
    </font>
    <font>
      <b/>
      <sz val="9"/>
      <name val="Arial"/>
      <family val="2"/>
    </font>
    <font>
      <sz val="18"/>
      <name val="Arial"/>
      <family val="2"/>
    </font>
    <font>
      <sz val="8"/>
      <name val="Calibri"/>
      <family val="2"/>
      <scheme val="minor"/>
    </font>
    <font>
      <u/>
      <sz val="11"/>
      <color theme="10"/>
      <name val="Calibri"/>
      <family val="2"/>
      <scheme val="minor"/>
    </font>
    <font>
      <sz val="10"/>
      <color theme="1"/>
      <name val="Arial"/>
      <family val="2"/>
    </font>
    <font>
      <u/>
      <sz val="10"/>
      <name val="Arial"/>
      <family val="2"/>
    </font>
    <font>
      <b/>
      <i/>
      <sz val="10"/>
      <color theme="1"/>
      <name val="Arial"/>
      <family val="2"/>
    </font>
    <font>
      <sz val="10"/>
      <color rgb="FFFF0000"/>
      <name val="Wingdings"/>
      <charset val="2"/>
    </font>
    <font>
      <b/>
      <sz val="10"/>
      <color rgb="FF000000"/>
      <name val="Arial"/>
      <family val="2"/>
    </font>
    <font>
      <sz val="10"/>
      <color rgb="FF000000"/>
      <name val="Arial"/>
      <family val="2"/>
    </font>
    <font>
      <b/>
      <sz val="10"/>
      <color rgb="FF0000E1"/>
      <name val="Arial"/>
      <family val="2"/>
    </font>
    <font>
      <b/>
      <u/>
      <sz val="10"/>
      <color rgb="FF0000E1"/>
      <name val="Arial"/>
      <family val="2"/>
    </font>
    <font>
      <sz val="14"/>
      <color theme="1"/>
      <name val="Calibri"/>
      <family val="2"/>
      <scheme val="minor"/>
    </font>
    <font>
      <b/>
      <sz val="10"/>
      <color rgb="FFFA7D00"/>
      <name val="Arial"/>
      <family val="2"/>
    </font>
    <font>
      <sz val="11"/>
      <name val="Arial"/>
      <family val="2"/>
    </font>
    <font>
      <i/>
      <sz val="10"/>
      <color theme="1"/>
      <name val="Arial"/>
      <family val="2"/>
    </font>
    <font>
      <sz val="11"/>
      <name val="Calibri"/>
      <family val="2"/>
      <scheme val="minor"/>
    </font>
    <font>
      <b/>
      <u/>
      <sz val="11"/>
      <color rgb="FF0000E1"/>
      <name val="Calibri"/>
      <family val="2"/>
      <scheme val="minor"/>
    </font>
    <font>
      <b/>
      <u/>
      <sz val="12"/>
      <color rgb="FF0000E1"/>
      <name val="Calibri"/>
      <family val="2"/>
      <scheme val="minor"/>
    </font>
    <font>
      <b/>
      <sz val="11"/>
      <color theme="1"/>
      <name val="Calibri"/>
      <family val="2"/>
      <scheme val="minor"/>
    </font>
    <font>
      <b/>
      <sz val="14"/>
      <name val="Calibri"/>
      <family val="2"/>
      <scheme val="minor"/>
    </font>
    <font>
      <b/>
      <sz val="11"/>
      <name val="Arial"/>
      <family val="2"/>
    </font>
    <font>
      <b/>
      <u/>
      <sz val="10"/>
      <name val="Arial"/>
      <family val="2"/>
    </font>
    <font>
      <b/>
      <i/>
      <sz val="10"/>
      <name val="Arial"/>
      <family val="2"/>
    </font>
    <font>
      <i/>
      <sz val="10"/>
      <name val="Arial"/>
      <family val="2"/>
    </font>
    <font>
      <b/>
      <sz val="11"/>
      <name val="Calibri"/>
      <family val="2"/>
      <scheme val="minor"/>
    </font>
    <font>
      <b/>
      <sz val="9"/>
      <name val="Calibri"/>
      <family val="2"/>
      <scheme val="minor"/>
    </font>
    <font>
      <b/>
      <i/>
      <sz val="11"/>
      <name val="Arial"/>
      <family val="2"/>
    </font>
    <font>
      <i/>
      <sz val="9"/>
      <name val="Arial"/>
      <family val="2"/>
    </font>
    <font>
      <b/>
      <sz val="8"/>
      <name val="Arial"/>
      <family val="2"/>
    </font>
    <font>
      <b/>
      <sz val="20"/>
      <color theme="1"/>
      <name val="Calibri"/>
      <family val="2"/>
      <scheme val="minor"/>
    </font>
    <font>
      <b/>
      <sz val="14"/>
      <color theme="1"/>
      <name val="Calibri"/>
      <family val="2"/>
      <scheme val="minor"/>
    </font>
    <font>
      <b/>
      <sz val="12"/>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2"/>
      <color rgb="FF0000E1"/>
      <name val="Calibri"/>
      <family val="2"/>
      <scheme val="minor"/>
    </font>
    <font>
      <sz val="12"/>
      <color rgb="FF0000E1"/>
      <name val="Calibri"/>
      <family val="2"/>
      <scheme val="minor"/>
    </font>
    <font>
      <sz val="10"/>
      <color rgb="FF0000E1"/>
      <name val="Calibri"/>
      <family val="2"/>
      <scheme val="minor"/>
    </font>
    <font>
      <b/>
      <u/>
      <sz val="12"/>
      <color theme="10"/>
      <name val="Calibri"/>
      <family val="2"/>
      <scheme val="minor"/>
    </font>
    <font>
      <sz val="10"/>
      <color rgb="FF0000E1"/>
      <name val="Arial"/>
      <family val="2"/>
    </font>
    <font>
      <sz val="11"/>
      <color rgb="FF0000E1"/>
      <name val="Calibri"/>
      <family val="2"/>
      <scheme val="minor"/>
    </font>
    <font>
      <sz val="12"/>
      <name val="Calibri"/>
      <family val="2"/>
      <scheme val="minor"/>
    </font>
    <font>
      <sz val="12"/>
      <color theme="1"/>
      <name val="Calibri"/>
      <family val="2"/>
    </font>
    <font>
      <sz val="11"/>
      <color rgb="FFFF0000"/>
      <name val="Calibri"/>
      <family val="2"/>
      <scheme val="minor"/>
    </font>
    <font>
      <b/>
      <sz val="12"/>
      <color rgb="FFFF0000"/>
      <name val="Calibri"/>
      <family val="2"/>
      <scheme val="minor"/>
    </font>
    <font>
      <b/>
      <sz val="10"/>
      <color rgb="FFFF0000"/>
      <name val="Arial"/>
      <family val="2"/>
    </font>
    <font>
      <sz val="10"/>
      <color rgb="FFFF0000"/>
      <name val="Arial"/>
      <family val="2"/>
    </font>
    <font>
      <b/>
      <sz val="11"/>
      <color rgb="FFFFFFFF"/>
      <name val="Arial"/>
      <family val="2"/>
    </font>
    <font>
      <sz val="10"/>
      <color rgb="FFFFFFFF"/>
      <name val="Arial"/>
      <family val="2"/>
    </font>
    <font>
      <b/>
      <sz val="11"/>
      <color rgb="FFFF0000"/>
      <name val="Calibri"/>
      <family val="2"/>
      <scheme val="minor"/>
    </font>
    <font>
      <b/>
      <sz val="10"/>
      <color rgb="FFFFFFFF"/>
      <name val="Arial"/>
      <family val="2"/>
    </font>
    <font>
      <sz val="11"/>
      <color rgb="FF000000"/>
      <name val="Calibri"/>
      <family val="2"/>
      <scheme val="minor"/>
    </font>
    <font>
      <sz val="12"/>
      <color rgb="FFFF0000"/>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sz val="10"/>
      <name val="Calibri"/>
      <family val="2"/>
      <scheme val="minor"/>
    </font>
    <font>
      <b/>
      <sz val="10"/>
      <color theme="9" tint="-0.499984740745262"/>
      <name val="Calibri"/>
      <family val="2"/>
      <scheme val="minor"/>
    </font>
    <font>
      <b/>
      <sz val="22"/>
      <color rgb="FF006100"/>
      <name val="Calibri"/>
      <family val="2"/>
      <scheme val="minor"/>
    </font>
    <font>
      <strike/>
      <sz val="11"/>
      <color theme="1"/>
      <name val="Calibri"/>
      <family val="2"/>
      <scheme val="minor"/>
    </font>
    <font>
      <strike/>
      <sz val="11"/>
      <color rgb="FF006100"/>
      <name val="Calibri"/>
      <family val="2"/>
      <scheme val="minor"/>
    </font>
    <font>
      <b/>
      <i/>
      <sz val="11"/>
      <color theme="1"/>
      <name val="Calibri"/>
      <family val="2"/>
      <scheme val="minor"/>
    </font>
    <font>
      <b/>
      <i/>
      <sz val="11"/>
      <name val="Calibri"/>
      <family val="2"/>
      <scheme val="minor"/>
    </font>
    <font>
      <b/>
      <sz val="12"/>
      <name val="Arial"/>
      <family val="2"/>
    </font>
    <font>
      <b/>
      <u/>
      <sz val="11"/>
      <name val="Calibri"/>
      <family val="2"/>
      <scheme val="minor"/>
    </font>
    <font>
      <b/>
      <sz val="14"/>
      <color theme="0"/>
      <name val="Calibri"/>
      <family val="2"/>
      <scheme val="minor"/>
    </font>
    <font>
      <b/>
      <sz val="11"/>
      <color rgb="FF0000E1"/>
      <name val="Calibri"/>
      <family val="2"/>
      <scheme val="minor"/>
    </font>
    <font>
      <b/>
      <sz val="16"/>
      <color theme="1"/>
      <name val="Arial"/>
      <family val="2"/>
    </font>
    <font>
      <sz val="16"/>
      <color theme="1"/>
      <name val="Calibri"/>
      <family val="2"/>
      <scheme val="minor"/>
    </font>
    <font>
      <b/>
      <sz val="16"/>
      <name val="Arial"/>
      <family val="2"/>
    </font>
    <font>
      <i/>
      <sz val="11"/>
      <color theme="1"/>
      <name val="Calibri"/>
      <family val="2"/>
      <scheme val="minor"/>
    </font>
    <font>
      <i/>
      <sz val="12"/>
      <color theme="1"/>
      <name val="Calibri"/>
      <family val="2"/>
      <scheme val="minor"/>
    </font>
    <font>
      <b/>
      <sz val="11"/>
      <color theme="1"/>
      <name val="Arial"/>
      <family val="2"/>
    </font>
    <font>
      <sz val="11"/>
      <color theme="1"/>
      <name val="Arial"/>
      <family val="2"/>
    </font>
    <font>
      <b/>
      <sz val="12"/>
      <color theme="0"/>
      <name val="Calibri"/>
      <family val="2"/>
      <scheme val="minor"/>
    </font>
    <font>
      <sz val="12"/>
      <color rgb="FF242424"/>
      <name val="Segoe UI"/>
      <family val="2"/>
    </font>
    <font>
      <b/>
      <sz val="12"/>
      <color rgb="FF242424"/>
      <name val="Segoe UI"/>
      <family val="2"/>
    </font>
    <font>
      <sz val="24"/>
      <color theme="1"/>
      <name val="Calibri"/>
      <family val="2"/>
    </font>
    <font>
      <sz val="12"/>
      <color theme="0"/>
      <name val="Calibri"/>
      <family val="2"/>
      <scheme val="minor"/>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DC75"/>
        <bgColor indexed="64"/>
      </patternFill>
    </fill>
    <fill>
      <patternFill patternType="solid">
        <fgColor rgb="FF99FFCC"/>
        <bgColor indexed="64"/>
      </patternFill>
    </fill>
    <fill>
      <patternFill patternType="solid">
        <fgColor rgb="FF99FFCC"/>
        <bgColor rgb="FF000000"/>
      </patternFill>
    </fill>
    <fill>
      <patternFill patternType="solid">
        <fgColor rgb="FFFFFFFF"/>
        <bgColor rgb="FF000000"/>
      </patternFill>
    </fill>
    <fill>
      <patternFill patternType="solid">
        <fgColor rgb="FFD9E1F2"/>
        <bgColor rgb="FF000000"/>
      </patternFill>
    </fill>
    <fill>
      <patternFill patternType="solid">
        <fgColor rgb="FFDDEBF7"/>
        <bgColor rgb="FF000000"/>
      </patternFill>
    </fill>
    <fill>
      <patternFill patternType="solid">
        <fgColor theme="0" tint="-4.9989318521683403E-2"/>
        <bgColor indexed="64"/>
      </patternFill>
    </fill>
    <fill>
      <patternFill patternType="solid">
        <fgColor theme="7" tint="0.79998168889431442"/>
        <bgColor indexed="64"/>
      </patternFill>
    </fill>
    <fill>
      <patternFill patternType="lightUp">
        <fgColor theme="0" tint="-0.14996795556505021"/>
        <bgColor indexed="65"/>
      </patternFill>
    </fill>
    <fill>
      <patternFill patternType="lightUp">
        <fgColor theme="0" tint="-0.14996795556505021"/>
        <bgColor theme="0" tint="-4.9989318521683403E-2"/>
      </patternFill>
    </fill>
    <fill>
      <patternFill patternType="solid">
        <fgColor rgb="FF00FFCC"/>
        <bgColor indexed="64"/>
      </patternFill>
    </fill>
    <fill>
      <patternFill patternType="solid">
        <fgColor rgb="FF004C40"/>
        <bgColor indexed="64"/>
      </patternFill>
    </fill>
    <fill>
      <patternFill patternType="solid">
        <fgColor rgb="FFD9E5E3"/>
        <bgColor indexed="64"/>
      </patternFill>
    </fill>
    <fill>
      <patternFill patternType="solid">
        <fgColor rgb="FF007662"/>
        <bgColor indexed="64"/>
      </patternFill>
    </fill>
    <fill>
      <patternFill patternType="solid">
        <fgColor rgb="FF00AC8F"/>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mediumDashDotDot">
        <color auto="1"/>
      </left>
      <right style="hair">
        <color auto="1"/>
      </right>
      <top style="hair">
        <color auto="1"/>
      </top>
      <bottom style="hair">
        <color auto="1"/>
      </bottom>
      <diagonal/>
    </border>
    <border>
      <left/>
      <right style="thin">
        <color auto="1"/>
      </right>
      <top/>
      <bottom/>
      <diagonal/>
    </border>
    <border>
      <left style="thin">
        <color auto="1"/>
      </left>
      <right/>
      <top style="thin">
        <color auto="1"/>
      </top>
      <bottom/>
      <diagonal/>
    </border>
    <border>
      <left/>
      <right/>
      <top style="thin">
        <color indexed="64"/>
      </top>
      <bottom/>
      <diagonal/>
    </border>
    <border>
      <left/>
      <right style="medium">
        <color indexed="64"/>
      </right>
      <top style="medium">
        <color indexed="64"/>
      </top>
      <bottom style="medium">
        <color indexed="64"/>
      </bottom>
      <diagonal/>
    </border>
    <border>
      <left style="thin">
        <color auto="1"/>
      </left>
      <right/>
      <top/>
      <bottom/>
      <diagonal/>
    </border>
    <border>
      <left/>
      <right style="thin">
        <color rgb="FF7F7F7F"/>
      </right>
      <top style="medium">
        <color indexed="64"/>
      </top>
      <bottom style="thin">
        <color rgb="FF7F7F7F"/>
      </bottom>
      <diagonal/>
    </border>
    <border>
      <left/>
      <right style="hair">
        <color auto="1"/>
      </right>
      <top style="hair">
        <color auto="1"/>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right style="thin">
        <color rgb="FF7F7F7F"/>
      </right>
      <top style="thin">
        <color rgb="FF7F7F7F"/>
      </top>
      <bottom style="thin">
        <color rgb="FF7F7F7F"/>
      </bottom>
      <diagonal/>
    </border>
    <border>
      <left style="thin">
        <color rgb="FF7F7F7F"/>
      </left>
      <right style="thin">
        <color auto="1"/>
      </right>
      <top style="thin">
        <color rgb="FF7F7F7F"/>
      </top>
      <bottom style="thin">
        <color rgb="FF7F7F7F"/>
      </bottom>
      <diagonal/>
    </border>
    <border>
      <left/>
      <right style="hair">
        <color rgb="FF7F7F7F"/>
      </right>
      <top/>
      <bottom style="hair">
        <color auto="1"/>
      </bottom>
      <diagonal/>
    </border>
    <border>
      <left style="hair">
        <color rgb="FF7F7F7F"/>
      </left>
      <right/>
      <top/>
      <bottom style="hair">
        <color auto="1"/>
      </bottom>
      <diagonal/>
    </border>
    <border>
      <left/>
      <right style="thin">
        <color auto="1"/>
      </right>
      <top/>
      <bottom style="thin">
        <color auto="1"/>
      </bottom>
      <diagonal/>
    </border>
    <border>
      <left/>
      <right style="hair">
        <color rgb="FF7F7F7F"/>
      </right>
      <top/>
      <bottom style="thin">
        <color rgb="FF7F7F7F"/>
      </bottom>
      <diagonal/>
    </border>
    <border>
      <left style="hair">
        <color rgb="FF7F7F7F"/>
      </left>
      <right/>
      <top/>
      <bottom style="thin">
        <color rgb="FF7F7F7F"/>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right/>
      <top style="thin">
        <color rgb="FF7F7F7F"/>
      </top>
      <bottom/>
      <diagonal/>
    </border>
    <border>
      <left style="medium">
        <color indexed="64"/>
      </left>
      <right style="medium">
        <color indexed="64"/>
      </right>
      <top style="medium">
        <color indexed="64"/>
      </top>
      <bottom style="medium">
        <color indexed="64"/>
      </bottom>
      <diagonal/>
    </border>
    <border>
      <left style="thin">
        <color auto="1"/>
      </left>
      <right style="hair">
        <color auto="1"/>
      </right>
      <top style="hair">
        <color auto="1"/>
      </top>
      <bottom style="hair">
        <color auto="1"/>
      </bottom>
      <diagonal/>
    </border>
    <border>
      <left/>
      <right style="thin">
        <color rgb="FF7F7F7F"/>
      </right>
      <top style="thin">
        <color rgb="FF7F7F7F"/>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auto="1"/>
      </left>
      <right/>
      <top/>
      <bottom style="thin">
        <color auto="1"/>
      </bottom>
      <diagonal/>
    </border>
    <border>
      <left/>
      <right/>
      <top/>
      <bottom style="thin">
        <color rgb="FF7F7F7F"/>
      </bottom>
      <diagonal/>
    </border>
    <border>
      <left/>
      <right style="thin">
        <color auto="1"/>
      </right>
      <top style="thin">
        <color auto="1"/>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auto="1"/>
      </left>
      <right/>
      <top/>
      <bottom/>
      <diagonal/>
    </border>
    <border>
      <left/>
      <right style="hair">
        <color auto="1"/>
      </right>
      <top style="hair">
        <color rgb="FF7F7F7F"/>
      </top>
      <bottom style="hair">
        <color rgb="FF7F7F7F"/>
      </bottom>
      <diagonal/>
    </border>
    <border>
      <left/>
      <right/>
      <top style="hair">
        <color rgb="FF7F7F7F"/>
      </top>
      <bottom style="hair">
        <color rgb="FF7F7F7F"/>
      </bottom>
      <diagonal/>
    </border>
    <border>
      <left style="hair">
        <color rgb="FF7F7F7F"/>
      </left>
      <right/>
      <top style="hair">
        <color rgb="FF7F7F7F"/>
      </top>
      <bottom style="hair">
        <color rgb="FF7F7F7F"/>
      </bottom>
      <diagonal/>
    </border>
    <border>
      <left style="hair">
        <color rgb="FF7F7F7F"/>
      </left>
      <right style="hair">
        <color rgb="FF7F7F7F"/>
      </right>
      <top style="hair">
        <color auto="1"/>
      </top>
      <bottom style="hair">
        <color auto="1"/>
      </bottom>
      <diagonal/>
    </border>
    <border>
      <left/>
      <right style="hair">
        <color auto="1"/>
      </right>
      <top/>
      <bottom style="hair">
        <color rgb="FF7F7F7F"/>
      </bottom>
      <diagonal/>
    </border>
    <border>
      <left/>
      <right/>
      <top/>
      <bottom style="hair">
        <color rgb="FF7F7F7F"/>
      </bottom>
      <diagonal/>
    </border>
    <border>
      <left style="hair">
        <color rgb="FF7F7F7F"/>
      </left>
      <right/>
      <top/>
      <bottom style="hair">
        <color rgb="FF7F7F7F"/>
      </bottom>
      <diagonal/>
    </border>
    <border>
      <left/>
      <right style="hair">
        <color auto="1"/>
      </right>
      <top style="hair">
        <color auto="1"/>
      </top>
      <bottom style="hair">
        <color rgb="FF7F7F7F"/>
      </bottom>
      <diagonal/>
    </border>
    <border>
      <left/>
      <right/>
      <top style="hair">
        <color auto="1"/>
      </top>
      <bottom style="hair">
        <color rgb="FF7F7F7F"/>
      </bottom>
      <diagonal/>
    </border>
    <border>
      <left style="hair">
        <color rgb="FF7F7F7F"/>
      </left>
      <right/>
      <top style="hair">
        <color auto="1"/>
      </top>
      <bottom style="hair">
        <color rgb="FF7F7F7F"/>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style="hair">
        <color auto="1"/>
      </top>
      <bottom style="thin">
        <color auto="1"/>
      </bottom>
      <diagonal/>
    </border>
    <border>
      <left style="thin">
        <color indexed="64"/>
      </left>
      <right style="thin">
        <color indexed="64"/>
      </right>
      <top style="hair">
        <color auto="1"/>
      </top>
      <bottom style="hair">
        <color auto="1"/>
      </bottom>
      <diagonal/>
    </border>
    <border>
      <left style="hair">
        <color auto="1"/>
      </left>
      <right style="thin">
        <color auto="1"/>
      </right>
      <top style="hair">
        <color auto="1"/>
      </top>
      <bottom style="hair">
        <color auto="1"/>
      </bottom>
      <diagonal/>
    </border>
    <border>
      <left style="thin">
        <color rgb="FF7F7F7F"/>
      </left>
      <right/>
      <top style="hair">
        <color auto="1"/>
      </top>
      <bottom style="hair">
        <color auto="1"/>
      </bottom>
      <diagonal/>
    </border>
    <border>
      <left style="hair">
        <color auto="1"/>
      </left>
      <right style="hair">
        <color auto="1"/>
      </right>
      <top/>
      <bottom/>
      <diagonal/>
    </border>
    <border>
      <left style="hair">
        <color auto="1"/>
      </left>
      <right/>
      <top style="hair">
        <color auto="1"/>
      </top>
      <bottom/>
      <diagonal/>
    </border>
    <border>
      <left/>
      <right style="hair">
        <color auto="1"/>
      </right>
      <top style="hair">
        <color auto="1"/>
      </top>
      <bottom/>
      <diagonal/>
    </border>
    <border>
      <left/>
      <right/>
      <top style="thin">
        <color indexed="64"/>
      </top>
      <bottom style="hair">
        <color auto="1"/>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3">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6" fillId="0" borderId="0"/>
    <xf numFmtId="43" fontId="6" fillId="0" borderId="0" applyFont="0" applyFill="0" applyBorder="0" applyAlignment="0" applyProtection="0"/>
    <xf numFmtId="0" fontId="2" fillId="2" borderId="0" applyNumberFormat="0" applyBorder="0" applyAlignment="0" applyProtection="0"/>
    <xf numFmtId="0" fontId="5" fillId="5" borderId="0" applyNumberFormat="0" applyBorder="0" applyAlignment="0" applyProtection="0"/>
    <xf numFmtId="0" fontId="4" fillId="4" borderId="1" applyNumberFormat="0" applyAlignment="0" applyProtection="0"/>
    <xf numFmtId="0" fontId="20" fillId="0" borderId="0" applyNumberFormat="0" applyFill="0" applyBorder="0" applyAlignment="0" applyProtection="0"/>
    <xf numFmtId="0" fontId="6" fillId="0" borderId="0"/>
    <xf numFmtId="44" fontId="1" fillId="0" borderId="0" applyFont="0" applyFill="0" applyBorder="0" applyAlignment="0" applyProtection="0"/>
  </cellStyleXfs>
  <cellXfs count="637">
    <xf numFmtId="0" fontId="0" fillId="0" borderId="0" xfId="0"/>
    <xf numFmtId="0" fontId="7" fillId="0" borderId="0" xfId="5" applyFont="1" applyAlignment="1" applyProtection="1">
      <alignment horizontal="center" vertical="center" wrapText="1"/>
      <protection locked="0"/>
    </xf>
    <xf numFmtId="0" fontId="8" fillId="6" borderId="2" xfId="6" applyNumberFormat="1" applyFont="1" applyFill="1" applyBorder="1" applyAlignment="1" applyProtection="1">
      <alignment horizontal="center" vertical="center" wrapText="1"/>
      <protection locked="0"/>
    </xf>
    <xf numFmtId="0" fontId="9" fillId="0" borderId="0" xfId="5" quotePrefix="1" applyFont="1" applyAlignment="1" applyProtection="1">
      <alignment vertical="top"/>
      <protection locked="0"/>
    </xf>
    <xf numFmtId="0" fontId="6" fillId="0" borderId="0" xfId="5" applyAlignment="1" applyProtection="1">
      <alignment horizontal="center" vertical="center" wrapText="1"/>
      <protection locked="0"/>
    </xf>
    <xf numFmtId="0" fontId="6" fillId="7" borderId="0" xfId="5" applyFill="1" applyAlignment="1" applyProtection="1">
      <alignment horizontal="center" vertical="center" wrapText="1"/>
      <protection locked="0"/>
    </xf>
    <xf numFmtId="0" fontId="11" fillId="2" borderId="0" xfId="7" applyFont="1" applyBorder="1" applyAlignment="1" applyProtection="1">
      <alignment horizontal="left" vertical="center"/>
      <protection locked="0"/>
    </xf>
    <xf numFmtId="0" fontId="0" fillId="0" borderId="0" xfId="0" applyProtection="1">
      <protection locked="0"/>
    </xf>
    <xf numFmtId="0" fontId="6" fillId="0" borderId="0" xfId="5" applyAlignment="1" applyProtection="1">
      <alignment vertical="center" wrapText="1"/>
      <protection locked="0"/>
    </xf>
    <xf numFmtId="0" fontId="6" fillId="7" borderId="0" xfId="5" applyFill="1" applyAlignment="1" applyProtection="1">
      <alignment vertical="center" wrapText="1"/>
      <protection locked="0"/>
    </xf>
    <xf numFmtId="0" fontId="6" fillId="0" borderId="0" xfId="5" applyProtection="1">
      <protection locked="0"/>
    </xf>
    <xf numFmtId="0" fontId="12" fillId="0" borderId="0" xfId="5" applyFont="1" applyAlignment="1" applyProtection="1">
      <alignment vertical="center"/>
      <protection locked="0"/>
    </xf>
    <xf numFmtId="0" fontId="12" fillId="0" borderId="0" xfId="5" applyFont="1" applyAlignment="1" applyProtection="1">
      <alignment vertical="center" wrapText="1"/>
      <protection locked="0"/>
    </xf>
    <xf numFmtId="0" fontId="12" fillId="7" borderId="0" xfId="5" applyFont="1" applyFill="1" applyAlignment="1" applyProtection="1">
      <alignment vertical="center" wrapText="1"/>
      <protection locked="0"/>
    </xf>
    <xf numFmtId="0" fontId="10" fillId="0" borderId="0" xfId="5" applyFont="1" applyProtection="1">
      <protection locked="0"/>
    </xf>
    <xf numFmtId="0" fontId="6" fillId="0" borderId="0" xfId="5" applyAlignment="1" applyProtection="1">
      <alignment horizontal="left" vertical="center"/>
      <protection locked="0"/>
    </xf>
    <xf numFmtId="0" fontId="10" fillId="0" borderId="0" xfId="5" applyFont="1" applyAlignment="1" applyProtection="1">
      <alignment horizontal="right" vertical="center" wrapText="1"/>
      <protection locked="0"/>
    </xf>
    <xf numFmtId="0" fontId="10" fillId="0" borderId="0" xfId="5" applyFont="1" applyAlignment="1" applyProtection="1">
      <alignment horizontal="center" vertical="center"/>
      <protection locked="0"/>
    </xf>
    <xf numFmtId="0" fontId="6" fillId="6" borderId="0" xfId="5" applyFill="1" applyAlignment="1" applyProtection="1">
      <alignment vertical="center" wrapText="1"/>
      <protection locked="0"/>
    </xf>
    <xf numFmtId="0" fontId="6" fillId="6" borderId="0" xfId="5" applyFill="1" applyAlignment="1" applyProtection="1">
      <alignment horizontal="center" vertical="center" wrapText="1"/>
      <protection locked="0"/>
    </xf>
    <xf numFmtId="0" fontId="2" fillId="2" borderId="10" xfId="2" applyBorder="1" applyAlignment="1" applyProtection="1">
      <alignment horizontal="center" vertical="center" wrapText="1"/>
      <protection locked="0"/>
    </xf>
    <xf numFmtId="0" fontId="2" fillId="2" borderId="11" xfId="7" applyBorder="1" applyAlignment="1" applyProtection="1">
      <alignment horizontal="center" vertical="center" wrapText="1"/>
      <protection locked="0"/>
    </xf>
    <xf numFmtId="0" fontId="3" fillId="3" borderId="11" xfId="3" applyBorder="1" applyAlignment="1" applyProtection="1">
      <alignment horizontal="center" vertical="center" wrapText="1"/>
      <protection locked="0"/>
    </xf>
    <xf numFmtId="0" fontId="2" fillId="2" borderId="17" xfId="7" applyBorder="1" applyAlignment="1" applyProtection="1">
      <alignment horizontal="center" vertical="center" wrapText="1"/>
      <protection locked="0"/>
    </xf>
    <xf numFmtId="0" fontId="9" fillId="0" borderId="0" xfId="5" quotePrefix="1" applyFont="1" applyAlignment="1" applyProtection="1">
      <alignment horizontal="left" vertical="center"/>
      <protection locked="0"/>
    </xf>
    <xf numFmtId="0" fontId="9" fillId="0" borderId="0" xfId="5" applyFont="1" applyAlignment="1" applyProtection="1">
      <alignment horizontal="center" vertical="center"/>
      <protection locked="0"/>
    </xf>
    <xf numFmtId="0" fontId="6" fillId="7" borderId="0" xfId="5" applyFill="1" applyProtection="1">
      <protection locked="0"/>
    </xf>
    <xf numFmtId="0" fontId="6" fillId="0" borderId="0" xfId="5" applyAlignment="1" applyProtection="1">
      <alignment wrapText="1"/>
      <protection locked="0"/>
    </xf>
    <xf numFmtId="0" fontId="14" fillId="4" borderId="14" xfId="9" applyFont="1" applyBorder="1" applyAlignment="1" applyProtection="1">
      <alignment horizontal="center" vertical="center"/>
      <protection locked="0"/>
    </xf>
    <xf numFmtId="0" fontId="6" fillId="0" borderId="0" xfId="5" applyAlignment="1" applyProtection="1">
      <alignment vertical="center"/>
      <protection locked="0"/>
    </xf>
    <xf numFmtId="0" fontId="6" fillId="7" borderId="0" xfId="5" applyFill="1" applyAlignment="1" applyProtection="1">
      <alignment vertical="center"/>
      <protection locked="0"/>
    </xf>
    <xf numFmtId="0" fontId="6" fillId="0" borderId="0" xfId="5" applyAlignment="1" applyProtection="1">
      <alignment horizontal="left" vertical="center" wrapText="1"/>
      <protection locked="0"/>
    </xf>
    <xf numFmtId="0" fontId="15" fillId="0" borderId="0" xfId="5" applyFont="1" applyAlignment="1" applyProtection="1">
      <alignment horizontal="center" vertical="center"/>
      <protection locked="0"/>
    </xf>
    <xf numFmtId="0" fontId="16" fillId="6" borderId="0" xfId="5" applyFont="1" applyFill="1" applyAlignment="1" applyProtection="1">
      <alignment vertical="center"/>
      <protection locked="0"/>
    </xf>
    <xf numFmtId="0" fontId="16" fillId="6" borderId="0" xfId="5" applyFont="1" applyFill="1" applyAlignment="1" applyProtection="1">
      <alignment horizontal="center" vertical="center"/>
      <protection locked="0"/>
    </xf>
    <xf numFmtId="0" fontId="12" fillId="7" borderId="0" xfId="5" applyFont="1" applyFill="1" applyAlignment="1" applyProtection="1">
      <alignment vertical="center"/>
      <protection locked="0"/>
    </xf>
    <xf numFmtId="0" fontId="12" fillId="0" borderId="0" xfId="5" applyFont="1" applyAlignment="1" applyProtection="1">
      <alignment horizontal="center" vertical="center"/>
      <protection locked="0"/>
    </xf>
    <xf numFmtId="0" fontId="17" fillId="6" borderId="0" xfId="5" applyFont="1" applyFill="1" applyAlignment="1" applyProtection="1">
      <alignment vertical="center"/>
      <protection locked="0"/>
    </xf>
    <xf numFmtId="0" fontId="17" fillId="6" borderId="0" xfId="5" applyFont="1" applyFill="1" applyAlignment="1" applyProtection="1">
      <alignment horizontal="center" vertical="center"/>
      <protection locked="0"/>
    </xf>
    <xf numFmtId="0" fontId="7" fillId="0" borderId="0" xfId="5" applyFont="1" applyProtection="1">
      <protection locked="0"/>
    </xf>
    <xf numFmtId="0" fontId="10" fillId="7" borderId="0" xfId="5" applyFont="1" applyFill="1" applyProtection="1">
      <protection locked="0"/>
    </xf>
    <xf numFmtId="0" fontId="3" fillId="3" borderId="0" xfId="3" applyBorder="1" applyAlignment="1" applyProtection="1">
      <alignment horizontal="center" vertical="center" wrapText="1"/>
      <protection locked="0"/>
    </xf>
    <xf numFmtId="0" fontId="10" fillId="0" borderId="0" xfId="5" applyFont="1" applyAlignment="1" applyProtection="1">
      <alignment wrapText="1"/>
      <protection locked="0"/>
    </xf>
    <xf numFmtId="0" fontId="7" fillId="7" borderId="0" xfId="5" applyFont="1" applyFill="1" applyProtection="1">
      <protection locked="0"/>
    </xf>
    <xf numFmtId="0" fontId="0" fillId="7" borderId="0" xfId="0" applyFill="1" applyProtection="1">
      <protection locked="0"/>
    </xf>
    <xf numFmtId="0" fontId="8" fillId="6" borderId="31" xfId="6" applyNumberFormat="1" applyFont="1" applyFill="1" applyBorder="1" applyAlignment="1" applyProtection="1">
      <alignment horizontal="center" vertical="center" wrapText="1"/>
      <protection locked="0"/>
    </xf>
    <xf numFmtId="0" fontId="8" fillId="6" borderId="13" xfId="6" applyNumberFormat="1" applyFont="1" applyFill="1" applyBorder="1" applyAlignment="1" applyProtection="1">
      <alignment horizontal="center" vertical="center" wrapText="1"/>
      <protection locked="0"/>
    </xf>
    <xf numFmtId="0" fontId="8" fillId="6" borderId="13" xfId="6" applyNumberFormat="1" applyFont="1" applyFill="1" applyBorder="1" applyAlignment="1" applyProtection="1">
      <alignment horizontal="center" vertical="top" wrapText="1"/>
      <protection locked="0"/>
    </xf>
    <xf numFmtId="0" fontId="21" fillId="0" borderId="0" xfId="0" applyFont="1"/>
    <xf numFmtId="0" fontId="6" fillId="0" borderId="0" xfId="11"/>
    <xf numFmtId="0" fontId="6" fillId="0" borderId="0" xfId="11" applyAlignment="1">
      <alignment vertical="top" wrapText="1"/>
    </xf>
    <xf numFmtId="0" fontId="23" fillId="0" borderId="0" xfId="0" applyFont="1" applyAlignment="1">
      <alignment vertical="center"/>
    </xf>
    <xf numFmtId="0" fontId="21" fillId="0" borderId="0" xfId="0" applyFont="1" applyAlignment="1">
      <alignment vertical="center"/>
    </xf>
    <xf numFmtId="0" fontId="24" fillId="0" borderId="0" xfId="0" applyFont="1" applyAlignment="1">
      <alignment horizontal="left" vertical="center" indent="2"/>
    </xf>
    <xf numFmtId="0" fontId="6" fillId="0" borderId="0" xfId="0" applyFont="1"/>
    <xf numFmtId="0" fontId="6" fillId="0" borderId="0" xfId="0" applyFont="1" applyAlignment="1">
      <alignment vertical="top"/>
    </xf>
    <xf numFmtId="0" fontId="6" fillId="0" borderId="0" xfId="0" applyFont="1" applyAlignment="1">
      <alignment horizontal="left" vertical="center" indent="2"/>
    </xf>
    <xf numFmtId="0" fontId="27" fillId="0" borderId="0" xfId="0" applyFont="1"/>
    <xf numFmtId="0" fontId="21" fillId="0" borderId="0" xfId="0" applyFont="1" applyAlignment="1">
      <alignment horizontal="justify" vertical="center"/>
    </xf>
    <xf numFmtId="0" fontId="0" fillId="0" borderId="0" xfId="0" applyAlignment="1">
      <alignment vertical="center"/>
    </xf>
    <xf numFmtId="0" fontId="0" fillId="0" borderId="0" xfId="0" applyAlignment="1">
      <alignment horizontal="right" vertical="center"/>
    </xf>
    <xf numFmtId="0" fontId="29" fillId="0" borderId="0" xfId="0" applyFont="1" applyAlignment="1" applyProtection="1">
      <alignment horizontal="left" vertical="center" wrapText="1"/>
      <protection locked="0"/>
    </xf>
    <xf numFmtId="0" fontId="21" fillId="0" borderId="0" xfId="0" applyFont="1" applyAlignment="1">
      <alignment horizontal="left" vertical="center"/>
    </xf>
    <xf numFmtId="0" fontId="21" fillId="0" borderId="0" xfId="0" applyFont="1" applyAlignment="1">
      <alignment horizontal="left" vertical="center" wrapText="1"/>
    </xf>
    <xf numFmtId="0" fontId="13" fillId="0" borderId="0" xfId="0" applyFont="1" applyAlignment="1">
      <alignment horizontal="left" vertical="center"/>
    </xf>
    <xf numFmtId="0" fontId="21" fillId="0" borderId="0" xfId="0" applyFont="1" applyAlignment="1">
      <alignment horizontal="center" vertical="center"/>
    </xf>
    <xf numFmtId="0" fontId="13" fillId="0" borderId="0" xfId="0" applyFont="1"/>
    <xf numFmtId="0" fontId="18" fillId="0" borderId="0" xfId="5" applyFont="1" applyAlignment="1">
      <alignment vertical="center"/>
    </xf>
    <xf numFmtId="0" fontId="31" fillId="0" borderId="0" xfId="0" applyFont="1" applyAlignment="1">
      <alignment vertical="center"/>
    </xf>
    <xf numFmtId="44" fontId="30" fillId="0" borderId="0" xfId="4" applyNumberFormat="1" applyFont="1" applyFill="1" applyBorder="1" applyAlignment="1">
      <alignment horizontal="center" vertical="center"/>
    </xf>
    <xf numFmtId="44" fontId="30" fillId="0" borderId="0" xfId="4" applyNumberFormat="1" applyFont="1" applyFill="1" applyBorder="1"/>
    <xf numFmtId="0" fontId="32" fillId="0" borderId="0" xfId="0" applyFont="1" applyAlignment="1">
      <alignment horizontal="left" vertical="center"/>
    </xf>
    <xf numFmtId="0" fontId="32" fillId="0" borderId="0" xfId="0" applyFont="1" applyAlignment="1">
      <alignment horizontal="center" vertical="center"/>
    </xf>
    <xf numFmtId="0" fontId="32" fillId="0" borderId="0" xfId="0" applyFont="1"/>
    <xf numFmtId="0" fontId="23" fillId="0" borderId="0" xfId="0" applyFont="1" applyAlignment="1" applyProtection="1">
      <alignment vertical="center"/>
      <protection locked="0"/>
    </xf>
    <xf numFmtId="0" fontId="6" fillId="0" borderId="0" xfId="11" applyProtection="1">
      <protection locked="0"/>
    </xf>
    <xf numFmtId="0" fontId="10" fillId="0" borderId="0" xfId="5" applyFont="1" applyAlignment="1">
      <alignment horizontal="center" vertical="center" wrapText="1"/>
    </xf>
    <xf numFmtId="164" fontId="0" fillId="0" borderId="0" xfId="1" applyNumberFormat="1" applyFont="1" applyAlignment="1" applyProtection="1">
      <alignment horizontal="center" vertical="center" wrapText="1"/>
    </xf>
    <xf numFmtId="0" fontId="6" fillId="0" borderId="0" xfId="5" applyAlignment="1">
      <alignment vertical="center" wrapText="1"/>
    </xf>
    <xf numFmtId="44" fontId="4" fillId="4" borderId="9" xfId="4" applyNumberFormat="1" applyBorder="1" applyAlignment="1" applyProtection="1">
      <alignment vertical="center"/>
    </xf>
    <xf numFmtId="0" fontId="2" fillId="2" borderId="11" xfId="7" applyBorder="1" applyAlignment="1" applyProtection="1">
      <alignment horizontal="center" vertical="center" wrapText="1"/>
    </xf>
    <xf numFmtId="0" fontId="9" fillId="0" borderId="0" xfId="5" applyFont="1" applyAlignment="1">
      <alignment horizontal="center" vertical="center"/>
    </xf>
    <xf numFmtId="0" fontId="4" fillId="4" borderId="1" xfId="9" applyAlignment="1" applyProtection="1">
      <alignment horizontal="center" vertical="center" wrapText="1"/>
    </xf>
    <xf numFmtId="44" fontId="2" fillId="2" borderId="16" xfId="2" applyNumberFormat="1" applyBorder="1" applyAlignment="1" applyProtection="1">
      <alignment horizontal="center" vertical="center" wrapText="1"/>
      <protection locked="0"/>
    </xf>
    <xf numFmtId="44" fontId="4" fillId="4" borderId="1" xfId="4" applyNumberFormat="1" applyAlignment="1" applyProtection="1">
      <alignment vertical="center" wrapText="1"/>
    </xf>
    <xf numFmtId="44" fontId="2" fillId="2" borderId="2" xfId="2" applyNumberFormat="1" applyBorder="1" applyAlignment="1" applyProtection="1">
      <alignment horizontal="center" vertical="center"/>
      <protection locked="0"/>
    </xf>
    <xf numFmtId="44" fontId="4" fillId="4" borderId="1" xfId="4" applyNumberFormat="1" applyAlignment="1" applyProtection="1">
      <alignment horizontal="center" vertical="center" wrapText="1"/>
      <protection locked="0"/>
    </xf>
    <xf numFmtId="44" fontId="4" fillId="4" borderId="1" xfId="1" applyFont="1" applyFill="1" applyBorder="1" applyAlignment="1" applyProtection="1">
      <alignment vertical="center" wrapText="1"/>
    </xf>
    <xf numFmtId="0" fontId="2" fillId="2" borderId="0" xfId="2" applyAlignment="1" applyProtection="1">
      <alignment vertical="center" wrapText="1"/>
      <protection locked="0"/>
    </xf>
    <xf numFmtId="0" fontId="5" fillId="0" borderId="0" xfId="0" applyFont="1"/>
    <xf numFmtId="44" fontId="6" fillId="0" borderId="0" xfId="5" applyNumberFormat="1" applyAlignment="1" applyProtection="1">
      <alignment wrapText="1"/>
      <protection locked="0"/>
    </xf>
    <xf numFmtId="0" fontId="6" fillId="0" borderId="0" xfId="5" applyAlignment="1">
      <alignment vertical="center"/>
    </xf>
    <xf numFmtId="44" fontId="6" fillId="0" borderId="0" xfId="5" applyNumberFormat="1" applyAlignment="1">
      <alignment vertical="center"/>
    </xf>
    <xf numFmtId="0" fontId="2" fillId="2" borderId="0" xfId="2" applyAlignment="1" applyProtection="1">
      <alignment vertical="center"/>
      <protection locked="0"/>
    </xf>
    <xf numFmtId="0" fontId="2" fillId="2" borderId="0" xfId="2" applyAlignment="1" applyProtection="1">
      <alignment vertical="center"/>
    </xf>
    <xf numFmtId="44" fontId="0" fillId="0" borderId="7" xfId="1" applyFont="1" applyBorder="1" applyAlignment="1" applyProtection="1">
      <alignment horizontal="right" vertical="center"/>
    </xf>
    <xf numFmtId="0" fontId="0" fillId="0" borderId="0" xfId="0" quotePrefix="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6" fillId="0" borderId="19" xfId="5" applyBorder="1" applyAlignment="1" applyProtection="1">
      <alignment vertical="center"/>
      <protection locked="0"/>
    </xf>
    <xf numFmtId="0" fontId="6" fillId="0" borderId="20" xfId="5" applyBorder="1" applyAlignment="1" applyProtection="1">
      <alignment vertical="center"/>
      <protection locked="0"/>
    </xf>
    <xf numFmtId="44" fontId="0" fillId="0" borderId="2" xfId="0" applyNumberFormat="1" applyBorder="1" applyAlignment="1" applyProtection="1">
      <alignment vertical="center"/>
      <protection locked="0"/>
    </xf>
    <xf numFmtId="0" fontId="9" fillId="0" borderId="23" xfId="5" applyFont="1" applyBorder="1" applyAlignment="1" applyProtection="1">
      <alignment vertical="center" wrapText="1"/>
      <protection locked="0"/>
    </xf>
    <xf numFmtId="0" fontId="9" fillId="0" borderId="0" xfId="5" applyFont="1" applyAlignment="1" applyProtection="1">
      <alignment vertical="center" wrapText="1"/>
      <protection locked="0"/>
    </xf>
    <xf numFmtId="0" fontId="6" fillId="0" borderId="0" xfId="5" applyAlignment="1" applyProtection="1">
      <alignment horizontal="center" vertical="center"/>
      <protection locked="0"/>
    </xf>
    <xf numFmtId="0" fontId="6" fillId="6" borderId="0" xfId="5" applyFill="1" applyAlignment="1" applyProtection="1">
      <alignment vertical="center"/>
      <protection locked="0"/>
    </xf>
    <xf numFmtId="0" fontId="6" fillId="6" borderId="0" xfId="5" applyFill="1" applyAlignment="1" applyProtection="1">
      <alignment horizontal="center" vertical="center"/>
      <protection locked="0"/>
    </xf>
    <xf numFmtId="0" fontId="9" fillId="0" borderId="0" xfId="5" applyFont="1" applyAlignment="1" applyProtection="1">
      <alignment horizontal="center" vertical="center" wrapText="1"/>
      <protection locked="0"/>
    </xf>
    <xf numFmtId="0" fontId="10" fillId="0" borderId="0" xfId="5" applyFont="1" applyAlignment="1">
      <alignment vertical="center"/>
    </xf>
    <xf numFmtId="0" fontId="10" fillId="0" borderId="0" xfId="5" applyFont="1" applyAlignment="1" applyProtection="1">
      <alignment horizontal="left" vertical="center" wrapText="1"/>
      <protection locked="0"/>
    </xf>
    <xf numFmtId="0" fontId="1" fillId="0" borderId="24" xfId="1" applyNumberFormat="1" applyBorder="1" applyAlignment="1" applyProtection="1">
      <alignment horizontal="center" vertical="center"/>
      <protection locked="0"/>
    </xf>
    <xf numFmtId="44" fontId="2" fillId="2" borderId="0" xfId="1" applyFont="1" applyFill="1" applyBorder="1" applyAlignment="1" applyProtection="1">
      <alignment horizontal="center" vertical="center"/>
      <protection locked="0"/>
    </xf>
    <xf numFmtId="0" fontId="2" fillId="2" borderId="0" xfId="7" applyAlignment="1" applyProtection="1">
      <alignment horizontal="center" vertical="center"/>
      <protection locked="0"/>
    </xf>
    <xf numFmtId="44" fontId="4" fillId="4" borderId="1" xfId="1" applyFont="1" applyFill="1" applyBorder="1" applyAlignment="1" applyProtection="1">
      <alignment vertical="center"/>
    </xf>
    <xf numFmtId="44" fontId="6" fillId="6" borderId="0" xfId="5" applyNumberFormat="1" applyFill="1" applyAlignment="1" applyProtection="1">
      <alignment vertical="center"/>
      <protection locked="0"/>
    </xf>
    <xf numFmtId="44" fontId="6" fillId="6" borderId="0" xfId="5" applyNumberFormat="1" applyFill="1" applyAlignment="1" applyProtection="1">
      <alignment horizontal="center" vertical="center"/>
      <protection locked="0"/>
    </xf>
    <xf numFmtId="0" fontId="21" fillId="0" borderId="13" xfId="0" applyFont="1" applyBorder="1" applyAlignment="1">
      <alignment horizontal="center" vertical="center"/>
    </xf>
    <xf numFmtId="0" fontId="6" fillId="0" borderId="0" xfId="8" applyFont="1" applyFill="1" applyBorder="1" applyAlignment="1" applyProtection="1">
      <alignment vertical="center"/>
      <protection locked="0"/>
    </xf>
    <xf numFmtId="44" fontId="4" fillId="0" borderId="0" xfId="4" applyNumberFormat="1" applyFill="1" applyBorder="1" applyAlignment="1" applyProtection="1">
      <alignment vertical="center"/>
    </xf>
    <xf numFmtId="0" fontId="38" fillId="6" borderId="0" xfId="5" applyFont="1" applyFill="1" applyAlignment="1" applyProtection="1">
      <alignment horizontal="center" vertical="center" wrapText="1"/>
      <protection locked="0"/>
    </xf>
    <xf numFmtId="0" fontId="38" fillId="6" borderId="0" xfId="5" applyFont="1" applyFill="1" applyAlignment="1">
      <alignment horizontal="center" vertical="center" wrapText="1"/>
    </xf>
    <xf numFmtId="164" fontId="38" fillId="6" borderId="0" xfId="5" applyNumberFormat="1" applyFont="1" applyFill="1" applyAlignment="1">
      <alignment vertical="center" wrapText="1"/>
    </xf>
    <xf numFmtId="0" fontId="6" fillId="0" borderId="8" xfId="5" quotePrefix="1" applyBorder="1" applyProtection="1">
      <protection locked="0"/>
    </xf>
    <xf numFmtId="0" fontId="6" fillId="0" borderId="0" xfId="5" quotePrefix="1" applyProtection="1">
      <protection locked="0"/>
    </xf>
    <xf numFmtId="0" fontId="6" fillId="0" borderId="0" xfId="5" applyAlignment="1" applyProtection="1">
      <alignment horizontal="center"/>
      <protection locked="0"/>
    </xf>
    <xf numFmtId="0" fontId="6" fillId="0" borderId="0" xfId="5"/>
    <xf numFmtId="0" fontId="6" fillId="0" borderId="8" xfId="5" applyBorder="1" applyAlignment="1" applyProtection="1">
      <alignment vertical="center"/>
      <protection locked="0"/>
    </xf>
    <xf numFmtId="0" fontId="10" fillId="6" borderId="0" xfId="6" applyNumberFormat="1" applyFont="1" applyFill="1" applyBorder="1" applyAlignment="1" applyProtection="1">
      <alignment horizontal="center" vertical="center" wrapText="1"/>
      <protection locked="0"/>
    </xf>
    <xf numFmtId="0" fontId="10" fillId="6" borderId="0" xfId="6" applyNumberFormat="1" applyFont="1" applyFill="1" applyAlignment="1" applyProtection="1">
      <alignment horizontal="center" vertical="center" wrapText="1"/>
      <protection locked="0"/>
    </xf>
    <xf numFmtId="164" fontId="33" fillId="0" borderId="0" xfId="1" applyNumberFormat="1" applyFont="1" applyAlignment="1" applyProtection="1">
      <alignment horizontal="center" vertical="center" wrapText="1"/>
    </xf>
    <xf numFmtId="0" fontId="41" fillId="0" borderId="0" xfId="5" applyFont="1" applyAlignment="1" applyProtection="1">
      <alignment horizontal="center" vertical="center" wrapText="1"/>
      <protection locked="0"/>
    </xf>
    <xf numFmtId="0" fontId="6" fillId="0" borderId="0" xfId="5" applyAlignment="1">
      <alignment horizontal="center" wrapText="1"/>
    </xf>
    <xf numFmtId="0" fontId="6" fillId="0" borderId="0" xfId="5" applyAlignment="1">
      <alignment horizontal="center" vertical="center"/>
    </xf>
    <xf numFmtId="0" fontId="6" fillId="0" borderId="12" xfId="6" applyNumberFormat="1" applyFont="1" applyBorder="1" applyAlignment="1" applyProtection="1">
      <alignment horizontal="left" vertical="center" wrapText="1"/>
      <protection locked="0"/>
    </xf>
    <xf numFmtId="0" fontId="6" fillId="0" borderId="2" xfId="6" applyNumberFormat="1" applyFont="1" applyBorder="1" applyAlignment="1" applyProtection="1">
      <alignment horizontal="left" vertical="center" wrapText="1"/>
      <protection locked="0"/>
    </xf>
    <xf numFmtId="164" fontId="33" fillId="0" borderId="2" xfId="1" applyNumberFormat="1" applyFont="1" applyBorder="1" applyAlignment="1" applyProtection="1">
      <alignment horizontal="center" vertical="center" wrapText="1"/>
      <protection locked="0"/>
    </xf>
    <xf numFmtId="0" fontId="6" fillId="0" borderId="10" xfId="6" applyNumberFormat="1" applyFont="1" applyBorder="1" applyAlignment="1" applyProtection="1">
      <alignment horizontal="center" vertical="center" wrapText="1"/>
      <protection locked="0"/>
    </xf>
    <xf numFmtId="0" fontId="6" fillId="6" borderId="2" xfId="6" applyNumberFormat="1" applyFont="1" applyFill="1" applyBorder="1" applyAlignment="1" applyProtection="1">
      <alignment horizontal="center" vertical="center" wrapText="1"/>
      <protection locked="0"/>
    </xf>
    <xf numFmtId="0" fontId="6" fillId="0" borderId="0" xfId="6" applyNumberFormat="1" applyFont="1" applyAlignment="1" applyProtection="1">
      <alignment horizontal="center" vertical="center" wrapText="1"/>
      <protection locked="0"/>
    </xf>
    <xf numFmtId="0" fontId="42" fillId="4" borderId="14" xfId="9" applyFont="1" applyBorder="1" applyAlignment="1" applyProtection="1">
      <alignment horizontal="center" vertical="center" wrapText="1"/>
    </xf>
    <xf numFmtId="165" fontId="42" fillId="4" borderId="1" xfId="9" applyNumberFormat="1" applyFont="1" applyAlignment="1" applyProtection="1">
      <alignment vertical="center" wrapText="1"/>
    </xf>
    <xf numFmtId="0" fontId="33" fillId="0" borderId="0" xfId="0" applyFont="1" applyProtection="1">
      <protection locked="0"/>
    </xf>
    <xf numFmtId="0" fontId="33" fillId="0" borderId="0" xfId="0" applyFont="1" applyAlignment="1" applyProtection="1">
      <alignment horizontal="right"/>
      <protection locked="0"/>
    </xf>
    <xf numFmtId="0" fontId="42" fillId="4" borderId="21" xfId="9" applyFont="1" applyBorder="1" applyAlignment="1" applyProtection="1">
      <alignment horizontal="center" vertical="center" wrapText="1"/>
      <protection locked="0"/>
    </xf>
    <xf numFmtId="0" fontId="42" fillId="4" borderId="22" xfId="9" applyFont="1" applyBorder="1" applyAlignment="1" applyProtection="1">
      <alignment horizontal="center" vertical="center" wrapText="1"/>
    </xf>
    <xf numFmtId="165" fontId="42" fillId="4" borderId="13" xfId="1" applyNumberFormat="1" applyFont="1" applyFill="1" applyBorder="1" applyAlignment="1" applyProtection="1">
      <alignment horizontal="center" vertical="center" wrapText="1"/>
    </xf>
    <xf numFmtId="0" fontId="42" fillId="4" borderId="1" xfId="9" applyFont="1" applyAlignment="1" applyProtection="1">
      <alignment horizontal="center" vertical="center"/>
      <protection locked="0"/>
    </xf>
    <xf numFmtId="0" fontId="43" fillId="4" borderId="1" xfId="9" applyFont="1" applyAlignment="1" applyProtection="1">
      <alignment horizontal="center" vertical="center"/>
      <protection locked="0"/>
    </xf>
    <xf numFmtId="0" fontId="6" fillId="0" borderId="0" xfId="5" applyAlignment="1">
      <alignment horizontal="right" vertical="center"/>
    </xf>
    <xf numFmtId="0" fontId="33" fillId="0" borderId="0" xfId="0" applyFont="1"/>
    <xf numFmtId="0" fontId="6" fillId="0" borderId="0" xfId="5" applyAlignment="1" applyProtection="1">
      <alignment horizontal="left"/>
      <protection locked="0"/>
    </xf>
    <xf numFmtId="0" fontId="44" fillId="0" borderId="0" xfId="5" applyFont="1" applyAlignment="1" applyProtection="1">
      <alignment horizontal="center" vertical="center"/>
      <protection locked="0"/>
    </xf>
    <xf numFmtId="0" fontId="33" fillId="0" borderId="0" xfId="0" applyFont="1" applyAlignment="1">
      <alignment vertical="center"/>
    </xf>
    <xf numFmtId="0" fontId="45" fillId="0" borderId="0" xfId="5" applyFont="1" applyAlignment="1" applyProtection="1">
      <alignment horizontal="center" wrapText="1"/>
      <protection locked="0"/>
    </xf>
    <xf numFmtId="0" fontId="6" fillId="0" borderId="36" xfId="5" applyBorder="1" applyAlignment="1">
      <alignment horizontal="center" vertical="center"/>
    </xf>
    <xf numFmtId="0" fontId="6" fillId="0" borderId="25" xfId="6" applyNumberFormat="1" applyFont="1" applyBorder="1" applyAlignment="1" applyProtection="1">
      <alignment horizontal="left" vertical="center" wrapText="1"/>
      <protection locked="0"/>
    </xf>
    <xf numFmtId="44" fontId="33" fillId="0" borderId="10" xfId="1" applyFont="1" applyBorder="1" applyAlignment="1" applyProtection="1">
      <alignment horizontal="center" vertical="center" wrapText="1"/>
      <protection locked="0"/>
    </xf>
    <xf numFmtId="0" fontId="42" fillId="4" borderId="1" xfId="9" applyFont="1" applyAlignment="1" applyProtection="1">
      <alignment horizontal="center" vertical="center" wrapText="1"/>
    </xf>
    <xf numFmtId="44" fontId="42" fillId="4" borderId="15" xfId="9" applyNumberFormat="1" applyFont="1" applyBorder="1" applyAlignment="1" applyProtection="1">
      <alignment vertical="center"/>
    </xf>
    <xf numFmtId="0" fontId="42" fillId="4" borderId="13" xfId="9" applyFont="1" applyBorder="1" applyAlignment="1" applyProtection="1">
      <alignment horizontal="center" vertical="center" wrapText="1"/>
      <protection locked="0"/>
    </xf>
    <xf numFmtId="0" fontId="42" fillId="4" borderId="26" xfId="9" applyFont="1" applyBorder="1" applyAlignment="1" applyProtection="1">
      <alignment horizontal="center" vertical="center" wrapText="1"/>
      <protection locked="0"/>
    </xf>
    <xf numFmtId="0" fontId="42" fillId="4" borderId="13" xfId="9" applyFont="1" applyBorder="1" applyAlignment="1" applyProtection="1">
      <alignment horizontal="center" vertical="center" wrapText="1"/>
    </xf>
    <xf numFmtId="44" fontId="42" fillId="4" borderId="13" xfId="9" applyNumberFormat="1" applyFont="1" applyBorder="1" applyAlignment="1" applyProtection="1">
      <alignment vertical="center"/>
    </xf>
    <xf numFmtId="0" fontId="47" fillId="6" borderId="0" xfId="0" applyFont="1" applyFill="1" applyAlignment="1">
      <alignment vertical="center"/>
    </xf>
    <xf numFmtId="0" fontId="48" fillId="6" borderId="0" xfId="0" applyFont="1" applyFill="1"/>
    <xf numFmtId="0" fontId="36" fillId="6" borderId="0" xfId="0" applyFont="1" applyFill="1"/>
    <xf numFmtId="0" fontId="0" fillId="6" borderId="0" xfId="0" applyFill="1"/>
    <xf numFmtId="14" fontId="49" fillId="6" borderId="0" xfId="0" applyNumberFormat="1" applyFont="1" applyFill="1" applyAlignment="1">
      <alignment vertical="center"/>
    </xf>
    <xf numFmtId="14" fontId="50" fillId="6" borderId="0" xfId="0" applyNumberFormat="1" applyFont="1" applyFill="1" applyAlignment="1">
      <alignment vertical="center"/>
    </xf>
    <xf numFmtId="14" fontId="50" fillId="0" borderId="0" xfId="0" applyNumberFormat="1" applyFont="1" applyAlignment="1">
      <alignment vertical="center"/>
    </xf>
    <xf numFmtId="0" fontId="51" fillId="6" borderId="0" xfId="0" applyFont="1" applyFill="1" applyAlignment="1">
      <alignment vertical="center"/>
    </xf>
    <xf numFmtId="0" fontId="51" fillId="6" borderId="0" xfId="0" applyFont="1" applyFill="1"/>
    <xf numFmtId="0" fontId="52" fillId="6" borderId="0" xfId="0" applyFont="1" applyFill="1"/>
    <xf numFmtId="0" fontId="52" fillId="0" borderId="0" xfId="0" applyFont="1"/>
    <xf numFmtId="0" fontId="35" fillId="6" borderId="0" xfId="10" applyFont="1" applyFill="1" applyAlignment="1">
      <alignment vertical="center"/>
    </xf>
    <xf numFmtId="0" fontId="53" fillId="6" borderId="0" xfId="0" applyFont="1" applyFill="1"/>
    <xf numFmtId="0" fontId="54" fillId="6" borderId="0" xfId="0" applyFont="1" applyFill="1"/>
    <xf numFmtId="0" fontId="55" fillId="6" borderId="0" xfId="0" applyFont="1" applyFill="1"/>
    <xf numFmtId="0" fontId="55" fillId="0" borderId="0" xfId="0" applyFont="1"/>
    <xf numFmtId="0" fontId="56" fillId="0" borderId="0" xfId="10" applyFont="1" applyFill="1" applyAlignment="1">
      <alignment vertical="top"/>
    </xf>
    <xf numFmtId="0" fontId="57" fillId="0" borderId="0" xfId="0" applyFont="1"/>
    <xf numFmtId="0" fontId="48" fillId="6" borderId="0" xfId="0" applyFont="1" applyFill="1" applyAlignment="1">
      <alignment vertical="center"/>
    </xf>
    <xf numFmtId="0" fontId="52" fillId="0" borderId="0" xfId="0" applyFont="1" applyAlignment="1">
      <alignment vertical="center" wrapText="1"/>
    </xf>
    <xf numFmtId="0" fontId="48" fillId="0" borderId="0" xfId="0" applyFont="1" applyAlignment="1">
      <alignment vertical="center" wrapText="1"/>
    </xf>
    <xf numFmtId="0" fontId="35" fillId="9" borderId="0" xfId="10" applyFont="1" applyFill="1" applyAlignment="1">
      <alignment vertical="top"/>
    </xf>
    <xf numFmtId="0" fontId="57" fillId="9" borderId="0" xfId="0" applyFont="1" applyFill="1"/>
    <xf numFmtId="0" fontId="58" fillId="0" borderId="0" xfId="0" applyFont="1"/>
    <xf numFmtId="0" fontId="56" fillId="9" borderId="0" xfId="10" applyFont="1" applyFill="1" applyAlignment="1">
      <alignment vertical="top"/>
    </xf>
    <xf numFmtId="0" fontId="34" fillId="0" borderId="0" xfId="10" applyFont="1" applyAlignment="1">
      <alignment vertical="top"/>
    </xf>
    <xf numFmtId="0" fontId="31" fillId="12" borderId="0" xfId="0" applyFont="1" applyFill="1" applyAlignment="1">
      <alignment vertical="center"/>
    </xf>
    <xf numFmtId="0" fontId="18" fillId="13" borderId="0" xfId="5" applyFont="1" applyFill="1" applyAlignment="1">
      <alignment vertical="center"/>
    </xf>
    <xf numFmtId="0" fontId="37" fillId="13" borderId="5" xfId="8" applyFont="1" applyFill="1" applyBorder="1" applyAlignment="1" applyProtection="1">
      <alignment vertical="center"/>
      <protection locked="0"/>
    </xf>
    <xf numFmtId="0" fontId="37" fillId="13" borderId="6" xfId="8" applyFont="1" applyFill="1" applyBorder="1" applyAlignment="1" applyProtection="1">
      <alignment vertical="center"/>
      <protection locked="0"/>
    </xf>
    <xf numFmtId="0" fontId="38" fillId="13" borderId="6" xfId="5" applyFont="1" applyFill="1" applyBorder="1" applyAlignment="1" applyProtection="1">
      <alignment horizontal="center" vertical="center" wrapText="1"/>
      <protection locked="0"/>
    </xf>
    <xf numFmtId="0" fontId="38" fillId="13" borderId="6" xfId="5" applyFont="1" applyFill="1" applyBorder="1" applyAlignment="1" applyProtection="1">
      <alignment horizontal="center" wrapText="1"/>
      <protection locked="0"/>
    </xf>
    <xf numFmtId="0" fontId="10" fillId="13" borderId="8" xfId="5" applyFont="1" applyFill="1" applyBorder="1" applyAlignment="1" applyProtection="1">
      <alignment wrapText="1"/>
      <protection locked="0"/>
    </xf>
    <xf numFmtId="0" fontId="10" fillId="13" borderId="0" xfId="5" applyFont="1" applyFill="1" applyProtection="1">
      <protection locked="0"/>
    </xf>
    <xf numFmtId="0" fontId="10" fillId="13" borderId="0" xfId="5" applyFont="1" applyFill="1" applyAlignment="1" applyProtection="1">
      <alignment horizontal="center" wrapText="1"/>
      <protection locked="0"/>
    </xf>
    <xf numFmtId="0" fontId="10" fillId="13" borderId="0" xfId="5" applyFont="1" applyFill="1" applyAlignment="1" applyProtection="1">
      <alignment horizontal="left"/>
      <protection locked="0"/>
    </xf>
    <xf numFmtId="0" fontId="40" fillId="13" borderId="0" xfId="5" applyFont="1" applyFill="1" applyAlignment="1" applyProtection="1">
      <alignment horizontal="center" vertical="center" wrapText="1"/>
      <protection locked="0"/>
    </xf>
    <xf numFmtId="0" fontId="41" fillId="13" borderId="0" xfId="5" applyFont="1" applyFill="1" applyAlignment="1" applyProtection="1">
      <alignment horizontal="center" vertical="center" wrapText="1"/>
      <protection locked="0"/>
    </xf>
    <xf numFmtId="0" fontId="38" fillId="13" borderId="6" xfId="5" applyFont="1" applyFill="1" applyBorder="1" applyAlignment="1" applyProtection="1">
      <alignment horizontal="center" vertical="center"/>
      <protection locked="0"/>
    </xf>
    <xf numFmtId="0" fontId="10" fillId="13" borderId="8" xfId="5" applyFont="1" applyFill="1" applyBorder="1" applyProtection="1">
      <protection locked="0"/>
    </xf>
    <xf numFmtId="0" fontId="40" fillId="13" borderId="0" xfId="5" applyFont="1" applyFill="1" applyAlignment="1" applyProtection="1">
      <alignment horizontal="center" wrapText="1"/>
      <protection locked="0"/>
    </xf>
    <xf numFmtId="0" fontId="41" fillId="13" borderId="0" xfId="5" applyFont="1" applyFill="1" applyAlignment="1" applyProtection="1">
      <alignment horizontal="center" wrapText="1"/>
      <protection locked="0"/>
    </xf>
    <xf numFmtId="0" fontId="45" fillId="13" borderId="0" xfId="5" applyFont="1" applyFill="1" applyAlignment="1" applyProtection="1">
      <alignment horizontal="center" wrapText="1"/>
      <protection locked="0"/>
    </xf>
    <xf numFmtId="44" fontId="10" fillId="0" borderId="1" xfId="4" applyNumberFormat="1" applyFont="1" applyFill="1" applyAlignment="1">
      <alignment horizontal="center" vertical="center"/>
    </xf>
    <xf numFmtId="44" fontId="10" fillId="0" borderId="15" xfId="4" applyNumberFormat="1" applyFont="1" applyFill="1" applyBorder="1" applyAlignment="1">
      <alignment horizontal="center" vertical="center"/>
    </xf>
    <xf numFmtId="0" fontId="25" fillId="0" borderId="32" xfId="0" applyFont="1" applyBorder="1" applyAlignment="1">
      <alignment horizontal="left" vertical="center" wrapText="1"/>
    </xf>
    <xf numFmtId="0" fontId="37" fillId="14" borderId="5" xfId="0" applyFont="1" applyFill="1" applyBorder="1" applyAlignment="1">
      <alignment vertical="center"/>
    </xf>
    <xf numFmtId="0" fontId="37" fillId="14" borderId="6" xfId="0" applyFont="1" applyFill="1" applyBorder="1" applyAlignment="1">
      <alignment vertical="center"/>
    </xf>
    <xf numFmtId="0" fontId="38" fillId="14" borderId="6" xfId="0" applyFont="1" applyFill="1" applyBorder="1" applyAlignment="1">
      <alignment horizontal="center" vertical="center" wrapText="1"/>
    </xf>
    <xf numFmtId="0" fontId="38" fillId="14" borderId="6" xfId="0" applyFont="1" applyFill="1" applyBorder="1" applyAlignment="1">
      <alignment horizontal="center" vertical="center"/>
    </xf>
    <xf numFmtId="0" fontId="65" fillId="0" borderId="0" xfId="0" applyFont="1" applyAlignment="1">
      <alignment vertical="center"/>
    </xf>
    <xf numFmtId="0" fontId="10" fillId="14" borderId="8" xfId="0" applyFont="1" applyFill="1" applyBorder="1" applyAlignment="1">
      <alignment horizontal="center" wrapText="1"/>
    </xf>
    <xf numFmtId="0" fontId="6" fillId="0" borderId="0" xfId="0" applyFont="1" applyAlignment="1">
      <alignment horizontal="center" vertical="center"/>
    </xf>
    <xf numFmtId="0" fontId="10" fillId="0" borderId="0" xfId="0" applyFont="1"/>
    <xf numFmtId="0" fontId="6" fillId="0" borderId="25" xfId="0" applyFont="1" applyBorder="1" applyAlignment="1">
      <alignment horizontal="left" vertical="center" wrapText="1"/>
    </xf>
    <xf numFmtId="0" fontId="66" fillId="0" borderId="0" xfId="0" applyFont="1"/>
    <xf numFmtId="0" fontId="6" fillId="16" borderId="25"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42" fillId="0" borderId="0" xfId="0" applyFont="1" applyAlignment="1">
      <alignment vertical="center" wrapText="1"/>
    </xf>
    <xf numFmtId="0" fontId="6" fillId="0" borderId="0" xfId="0" applyFont="1" applyAlignment="1">
      <alignment horizontal="left" vertical="center" wrapText="1"/>
    </xf>
    <xf numFmtId="0" fontId="33" fillId="0" borderId="0" xfId="0" applyFont="1" applyAlignment="1">
      <alignment horizontal="center" vertical="center" wrapText="1"/>
    </xf>
    <xf numFmtId="0" fontId="6" fillId="15" borderId="0" xfId="0" applyFont="1" applyFill="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6" fillId="15" borderId="40" xfId="0" applyFont="1" applyFill="1" applyBorder="1" applyAlignment="1">
      <alignment horizontal="center" vertical="center" wrapText="1"/>
    </xf>
    <xf numFmtId="0" fontId="64" fillId="0" borderId="0" xfId="5" applyFont="1" applyAlignment="1" applyProtection="1">
      <alignment horizontal="left" vertical="center"/>
      <protection locked="0"/>
    </xf>
    <xf numFmtId="0" fontId="36" fillId="0" borderId="0" xfId="0" applyFont="1" applyAlignment="1">
      <alignment vertical="center"/>
    </xf>
    <xf numFmtId="0" fontId="67" fillId="0" borderId="0" xfId="0" applyFont="1" applyAlignment="1" applyProtection="1">
      <alignment vertical="center" wrapText="1"/>
      <protection locked="0"/>
    </xf>
    <xf numFmtId="0" fontId="64" fillId="0" borderId="0" xfId="5" applyFont="1" applyProtection="1">
      <protection locked="0"/>
    </xf>
    <xf numFmtId="0" fontId="64" fillId="0" borderId="0" xfId="5" applyFont="1" applyAlignment="1">
      <alignment vertical="top" wrapText="1"/>
    </xf>
    <xf numFmtId="0" fontId="63" fillId="0" borderId="0" xfId="5" applyFont="1" applyAlignment="1" applyProtection="1">
      <alignment horizontal="left" vertical="top"/>
      <protection locked="0"/>
    </xf>
    <xf numFmtId="0" fontId="64" fillId="6" borderId="0" xfId="5" applyFont="1" applyFill="1" applyAlignment="1" applyProtection="1">
      <alignment horizontal="center" vertical="center" wrapText="1"/>
      <protection locked="0"/>
    </xf>
    <xf numFmtId="0" fontId="10" fillId="0" borderId="13" xfId="0" applyFont="1" applyBorder="1" applyAlignment="1">
      <alignment vertical="center"/>
    </xf>
    <xf numFmtId="0" fontId="68" fillId="0" borderId="8" xfId="0" applyFont="1" applyBorder="1" applyAlignment="1">
      <alignment horizontal="left" vertical="center"/>
    </xf>
    <xf numFmtId="0" fontId="10" fillId="0" borderId="13" xfId="0" applyFont="1" applyBorder="1" applyAlignment="1">
      <alignment vertical="center" wrapText="1"/>
    </xf>
    <xf numFmtId="0" fontId="68"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horizontal="left"/>
    </xf>
    <xf numFmtId="0" fontId="26" fillId="0" borderId="0" xfId="0" applyFont="1"/>
    <xf numFmtId="0" fontId="69" fillId="0" borderId="0" xfId="0" applyFont="1"/>
    <xf numFmtId="0" fontId="25" fillId="0" borderId="13" xfId="0" applyFont="1" applyBorder="1" applyAlignment="1">
      <alignment horizontal="left" vertical="center"/>
    </xf>
    <xf numFmtId="0" fontId="25" fillId="0" borderId="34" xfId="0" applyFont="1" applyBorder="1" applyAlignment="1">
      <alignment horizontal="left" vertical="center" wrapText="1"/>
    </xf>
    <xf numFmtId="0" fontId="25" fillId="0" borderId="8" xfId="0" applyFont="1" applyBorder="1" applyAlignment="1">
      <alignment horizontal="right" wrapText="1"/>
    </xf>
    <xf numFmtId="0" fontId="26" fillId="0" borderId="18" xfId="0" applyFont="1" applyBorder="1"/>
    <xf numFmtId="0" fontId="25" fillId="0" borderId="35" xfId="0" applyFont="1" applyBorder="1" applyAlignment="1">
      <alignment horizontal="right" wrapText="1"/>
    </xf>
    <xf numFmtId="0" fontId="26" fillId="0" borderId="30" xfId="0" applyFont="1" applyBorder="1"/>
    <xf numFmtId="0" fontId="61" fillId="0" borderId="0" xfId="0" applyFont="1"/>
    <xf numFmtId="0" fontId="62" fillId="0" borderId="0" xfId="0" applyFont="1"/>
    <xf numFmtId="0" fontId="67" fillId="0" borderId="0" xfId="0" applyFont="1"/>
    <xf numFmtId="0" fontId="25" fillId="0" borderId="32" xfId="0" applyFont="1" applyBorder="1" applyAlignment="1">
      <alignment horizontal="left" vertical="center"/>
    </xf>
    <xf numFmtId="0" fontId="25" fillId="0" borderId="33" xfId="0" applyFont="1" applyBorder="1" applyAlignment="1">
      <alignment horizontal="left" vertical="center"/>
    </xf>
    <xf numFmtId="0" fontId="10" fillId="0" borderId="0" xfId="5" applyFont="1" applyAlignment="1">
      <alignment horizontal="center" vertical="center"/>
    </xf>
    <xf numFmtId="0" fontId="10" fillId="13" borderId="0" xfId="5" applyFont="1" applyFill="1" applyAlignment="1" applyProtection="1">
      <alignment wrapText="1"/>
      <protection locked="0"/>
    </xf>
    <xf numFmtId="0" fontId="6" fillId="0" borderId="31" xfId="6" applyNumberFormat="1" applyFont="1" applyBorder="1" applyAlignment="1" applyProtection="1">
      <alignment horizontal="left" vertical="center" wrapText="1"/>
      <protection locked="0"/>
    </xf>
    <xf numFmtId="0" fontId="6" fillId="0" borderId="10" xfId="6" applyNumberFormat="1" applyFont="1" applyBorder="1" applyAlignment="1" applyProtection="1">
      <alignment horizontal="left" vertical="center" wrapText="1"/>
      <protection locked="0"/>
    </xf>
    <xf numFmtId="0" fontId="10" fillId="14" borderId="11" xfId="0" applyFont="1" applyFill="1" applyBorder="1" applyAlignment="1">
      <alignment horizontal="center" wrapText="1"/>
    </xf>
    <xf numFmtId="0" fontId="18" fillId="0" borderId="0" xfId="5" applyFont="1" applyAlignment="1" applyProtection="1">
      <alignment horizontal="right" vertical="center" wrapText="1"/>
      <protection locked="0"/>
    </xf>
    <xf numFmtId="0" fontId="0" fillId="0" borderId="0" xfId="0" applyAlignment="1">
      <alignment horizontal="center" vertical="center"/>
    </xf>
    <xf numFmtId="44" fontId="0" fillId="18" borderId="13" xfId="0" applyNumberFormat="1" applyFill="1" applyBorder="1" applyAlignment="1">
      <alignment horizontal="center" vertical="center"/>
    </xf>
    <xf numFmtId="0" fontId="36" fillId="0" borderId="0" xfId="0" applyFont="1" applyAlignment="1">
      <alignment horizontal="right" vertical="center"/>
    </xf>
    <xf numFmtId="44" fontId="36" fillId="18" borderId="13" xfId="0" applyNumberFormat="1" applyFont="1" applyFill="1" applyBorder="1" applyAlignment="1">
      <alignment vertical="center"/>
    </xf>
    <xf numFmtId="0" fontId="33" fillId="0" borderId="0" xfId="5" quotePrefix="1" applyFont="1" applyProtection="1">
      <protection locked="0"/>
    </xf>
    <xf numFmtId="0" fontId="42" fillId="0" borderId="0" xfId="5" quotePrefix="1" applyFont="1" applyAlignment="1" applyProtection="1">
      <alignment horizontal="right"/>
      <protection locked="0"/>
    </xf>
    <xf numFmtId="0" fontId="74" fillId="0" borderId="0" xfId="5" quotePrefix="1" applyFont="1" applyProtection="1">
      <protection locked="0"/>
    </xf>
    <xf numFmtId="44" fontId="33" fillId="18" borderId="13" xfId="5" quotePrefix="1" applyNumberFormat="1" applyFont="1" applyFill="1" applyBorder="1"/>
    <xf numFmtId="44" fontId="33" fillId="4" borderId="2" xfId="4" applyNumberFormat="1" applyFont="1" applyBorder="1" applyAlignment="1" applyProtection="1">
      <alignment horizontal="center" vertical="center"/>
      <protection locked="0"/>
    </xf>
    <xf numFmtId="44" fontId="2" fillId="11" borderId="2" xfId="2" applyNumberFormat="1" applyFill="1" applyBorder="1" applyAlignment="1" applyProtection="1">
      <alignment horizontal="center" vertical="center"/>
      <protection locked="0"/>
    </xf>
    <xf numFmtId="0" fontId="33" fillId="19" borderId="45" xfId="7" applyFont="1" applyFill="1" applyBorder="1" applyAlignment="1" applyProtection="1">
      <alignment horizontal="center" vertical="center" wrapText="1"/>
      <protection locked="0"/>
    </xf>
    <xf numFmtId="44" fontId="1" fillId="0" borderId="2" xfId="12" applyFont="1" applyBorder="1" applyAlignment="1" applyProtection="1">
      <alignment horizontal="center" vertical="center" wrapText="1"/>
    </xf>
    <xf numFmtId="166" fontId="1" fillId="0" borderId="2" xfId="12" applyNumberFormat="1" applyFont="1" applyBorder="1" applyAlignment="1" applyProtection="1">
      <alignment horizontal="center" vertical="center" wrapText="1"/>
      <protection locked="0"/>
    </xf>
    <xf numFmtId="0" fontId="33" fillId="0" borderId="2" xfId="6" applyNumberFormat="1" applyFont="1" applyBorder="1" applyAlignment="1" applyProtection="1">
      <alignment horizontal="left" vertical="center" wrapText="1"/>
      <protection locked="0"/>
    </xf>
    <xf numFmtId="0" fontId="2" fillId="19" borderId="46" xfId="2" applyNumberFormat="1" applyFill="1" applyBorder="1" applyAlignment="1" applyProtection="1">
      <alignment horizontal="center" vertical="center"/>
      <protection locked="0"/>
    </xf>
    <xf numFmtId="0" fontId="2" fillId="19" borderId="47" xfId="2" applyNumberFormat="1" applyFill="1" applyBorder="1" applyAlignment="1" applyProtection="1">
      <alignment horizontal="center" vertical="center"/>
      <protection locked="0"/>
    </xf>
    <xf numFmtId="0" fontId="2" fillId="19" borderId="48" xfId="2" applyNumberFormat="1" applyFill="1" applyBorder="1" applyAlignment="1" applyProtection="1">
      <alignment horizontal="center" vertical="center"/>
      <protection locked="0"/>
    </xf>
    <xf numFmtId="0" fontId="75" fillId="11" borderId="52" xfId="7" applyFont="1" applyFill="1" applyBorder="1" applyAlignment="1" applyProtection="1">
      <alignment horizontal="center" vertical="center" wrapText="1"/>
      <protection locked="0"/>
    </xf>
    <xf numFmtId="0" fontId="42" fillId="19" borderId="52" xfId="7" applyFont="1" applyFill="1" applyBorder="1" applyAlignment="1" applyProtection="1">
      <alignment horizontal="center" vertical="center" wrapText="1"/>
      <protection locked="0"/>
    </xf>
    <xf numFmtId="0" fontId="42" fillId="13" borderId="53" xfId="5" applyFont="1" applyFill="1" applyBorder="1" applyAlignment="1" applyProtection="1">
      <alignment horizontal="center" vertical="center" wrapText="1"/>
      <protection locked="0"/>
    </xf>
    <xf numFmtId="0" fontId="42" fillId="13" borderId="54" xfId="5" applyFont="1" applyFill="1" applyBorder="1" applyAlignment="1" applyProtection="1">
      <alignment horizontal="center" vertical="center" wrapText="1"/>
      <protection locked="0"/>
    </xf>
    <xf numFmtId="0" fontId="42" fillId="13" borderId="53" xfId="8" applyFont="1" applyFill="1" applyBorder="1" applyAlignment="1" applyProtection="1">
      <alignment horizontal="center" vertical="center" wrapText="1"/>
      <protection locked="0"/>
    </xf>
    <xf numFmtId="0" fontId="0" fillId="0" borderId="55" xfId="0" applyBorder="1" applyAlignment="1">
      <alignment vertical="center"/>
    </xf>
    <xf numFmtId="0" fontId="0" fillId="0" borderId="11" xfId="0" applyBorder="1" applyAlignment="1">
      <alignment vertical="center"/>
    </xf>
    <xf numFmtId="0" fontId="0" fillId="0" borderId="54" xfId="0" applyBorder="1" applyAlignment="1">
      <alignment vertical="center"/>
    </xf>
    <xf numFmtId="0" fontId="33" fillId="0" borderId="55" xfId="5" quotePrefix="1" applyFont="1" applyBorder="1" applyProtection="1">
      <protection locked="0"/>
    </xf>
    <xf numFmtId="0" fontId="33" fillId="0" borderId="11" xfId="5" quotePrefix="1" applyFont="1" applyBorder="1" applyProtection="1">
      <protection locked="0"/>
    </xf>
    <xf numFmtId="167" fontId="33" fillId="0" borderId="11" xfId="5" quotePrefix="1" applyNumberFormat="1" applyFont="1" applyBorder="1" applyAlignment="1" applyProtection="1">
      <alignment horizontal="left" vertical="center"/>
      <protection locked="0"/>
    </xf>
    <xf numFmtId="0" fontId="33" fillId="0" borderId="54" xfId="8" applyFont="1" applyFill="1" applyBorder="1" applyAlignment="1" applyProtection="1">
      <alignment vertical="center"/>
      <protection locked="0"/>
    </xf>
    <xf numFmtId="0" fontId="0" fillId="0" borderId="56" xfId="0" applyBorder="1" applyAlignment="1">
      <alignment vertical="center"/>
    </xf>
    <xf numFmtId="0" fontId="0" fillId="0" borderId="41" xfId="0" applyBorder="1" applyAlignment="1">
      <alignment vertical="center"/>
    </xf>
    <xf numFmtId="0" fontId="33" fillId="0" borderId="56" xfId="5" quotePrefix="1" applyFont="1" applyBorder="1" applyProtection="1">
      <protection locked="0"/>
    </xf>
    <xf numFmtId="167" fontId="33" fillId="0" borderId="0" xfId="5" quotePrefix="1" applyNumberFormat="1" applyFont="1" applyAlignment="1">
      <alignment horizontal="left" vertical="center"/>
    </xf>
    <xf numFmtId="0" fontId="33" fillId="0" borderId="41" xfId="8" applyFont="1" applyFill="1" applyBorder="1" applyAlignment="1" applyProtection="1">
      <alignment vertical="center"/>
      <protection locked="0"/>
    </xf>
    <xf numFmtId="0" fontId="33" fillId="0" borderId="0" xfId="8" applyFont="1" applyFill="1" applyBorder="1" applyAlignment="1" applyProtection="1">
      <alignment vertical="center"/>
      <protection locked="0"/>
    </xf>
    <xf numFmtId="0" fontId="33" fillId="0" borderId="56" xfId="8" applyFont="1" applyFill="1" applyBorder="1" applyAlignment="1" applyProtection="1">
      <alignment vertical="center"/>
      <protection locked="0"/>
    </xf>
    <xf numFmtId="0" fontId="42" fillId="0" borderId="0" xfId="8" applyFont="1" applyFill="1" applyBorder="1" applyAlignment="1" applyProtection="1">
      <alignment vertical="center"/>
      <protection locked="0"/>
    </xf>
    <xf numFmtId="0" fontId="42" fillId="0" borderId="41" xfId="8" applyFont="1" applyFill="1" applyBorder="1" applyAlignment="1" applyProtection="1">
      <alignment vertical="center"/>
      <protection locked="0"/>
    </xf>
    <xf numFmtId="0" fontId="37" fillId="0" borderId="0" xfId="5" applyFont="1" applyAlignment="1" applyProtection="1">
      <alignment horizontal="left" vertical="center"/>
      <protection locked="0"/>
    </xf>
    <xf numFmtId="0" fontId="19" fillId="0" borderId="0" xfId="5" quotePrefix="1" applyFont="1" applyProtection="1">
      <protection locked="0"/>
    </xf>
    <xf numFmtId="0" fontId="74" fillId="19" borderId="45" xfId="7" applyFont="1" applyFill="1" applyBorder="1" applyAlignment="1" applyProtection="1">
      <alignment horizontal="center" vertical="center"/>
      <protection locked="0"/>
    </xf>
    <xf numFmtId="44" fontId="1" fillId="0" borderId="2" xfId="12" applyFont="1" applyBorder="1" applyAlignment="1" applyProtection="1">
      <alignment horizontal="center" vertical="center"/>
      <protection locked="0"/>
    </xf>
    <xf numFmtId="0" fontId="1" fillId="0" borderId="2" xfId="12" applyNumberFormat="1" applyFont="1" applyBorder="1" applyAlignment="1" applyProtection="1">
      <alignment horizontal="center" vertical="center" wrapText="1"/>
      <protection locked="0"/>
    </xf>
    <xf numFmtId="0" fontId="2" fillId="19" borderId="42" xfId="2" applyNumberFormat="1" applyFill="1" applyBorder="1" applyAlignment="1" applyProtection="1">
      <alignment horizontal="center" vertical="center"/>
      <protection locked="0"/>
    </xf>
    <xf numFmtId="0" fontId="2" fillId="19" borderId="43" xfId="2" applyNumberFormat="1" applyFill="1" applyBorder="1" applyAlignment="1" applyProtection="1">
      <alignment horizontal="center" vertical="center"/>
      <protection locked="0"/>
    </xf>
    <xf numFmtId="0" fontId="2" fillId="19" borderId="44" xfId="2" applyNumberFormat="1" applyFill="1" applyBorder="1" applyAlignment="1" applyProtection="1">
      <alignment horizontal="center" vertical="center"/>
      <protection locked="0"/>
    </xf>
    <xf numFmtId="44" fontId="1" fillId="0" borderId="2" xfId="12" applyFont="1" applyBorder="1" applyAlignment="1" applyProtection="1">
      <alignment vertical="center"/>
      <protection locked="0"/>
    </xf>
    <xf numFmtId="0" fontId="77" fillId="0" borderId="0" xfId="0" applyFont="1" applyAlignment="1">
      <alignment vertical="center"/>
    </xf>
    <xf numFmtId="0" fontId="78" fillId="19" borderId="42" xfId="2" applyNumberFormat="1" applyFont="1" applyFill="1" applyBorder="1" applyAlignment="1" applyProtection="1">
      <alignment horizontal="center" vertical="center"/>
      <protection locked="0"/>
    </xf>
    <xf numFmtId="0" fontId="78" fillId="19" borderId="43" xfId="2" applyNumberFormat="1" applyFont="1" applyFill="1" applyBorder="1" applyAlignment="1" applyProtection="1">
      <alignment horizontal="center" vertical="center"/>
      <protection locked="0"/>
    </xf>
    <xf numFmtId="0" fontId="78" fillId="19" borderId="44" xfId="2" applyNumberFormat="1" applyFont="1" applyFill="1" applyBorder="1" applyAlignment="1" applyProtection="1">
      <alignment horizontal="center" vertical="center"/>
      <protection locked="0"/>
    </xf>
    <xf numFmtId="44" fontId="0" fillId="0" borderId="2" xfId="12" applyFont="1" applyBorder="1" applyAlignment="1" applyProtection="1">
      <alignment horizontal="center" vertical="center"/>
      <protection locked="0"/>
    </xf>
    <xf numFmtId="0" fontId="0" fillId="0" borderId="2" xfId="12" applyNumberFormat="1" applyFont="1" applyBorder="1" applyAlignment="1" applyProtection="1">
      <alignment horizontal="center" vertical="center" wrapText="1"/>
      <protection locked="0"/>
    </xf>
    <xf numFmtId="0" fontId="42" fillId="13" borderId="54" xfId="5" applyFont="1" applyFill="1" applyBorder="1" applyAlignment="1" applyProtection="1">
      <alignment horizontal="center" vertical="center"/>
      <protection locked="0"/>
    </xf>
    <xf numFmtId="0" fontId="42" fillId="13" borderId="53" xfId="5" applyFont="1" applyFill="1" applyBorder="1" applyAlignment="1" applyProtection="1">
      <alignment vertical="center" wrapText="1"/>
      <protection locked="0"/>
    </xf>
    <xf numFmtId="0" fontId="42" fillId="13" borderId="53" xfId="8" applyFont="1" applyFill="1" applyBorder="1" applyAlignment="1" applyProtection="1">
      <alignment vertical="center" wrapText="1"/>
      <protection locked="0"/>
    </xf>
    <xf numFmtId="0" fontId="13" fillId="0" borderId="0" xfId="6" applyNumberFormat="1" applyFont="1" applyFill="1" applyBorder="1" applyAlignment="1" applyProtection="1">
      <alignment horizontal="center" vertical="center" wrapText="1"/>
      <protection locked="0"/>
    </xf>
    <xf numFmtId="43" fontId="33" fillId="18" borderId="13" xfId="5" quotePrefix="1" applyNumberFormat="1" applyFont="1" applyFill="1" applyBorder="1"/>
    <xf numFmtId="44" fontId="1" fillId="6" borderId="57" xfId="12" applyFont="1" applyFill="1" applyBorder="1" applyAlignment="1" applyProtection="1">
      <alignment horizontal="center" vertical="center" wrapText="1"/>
      <protection locked="0"/>
    </xf>
    <xf numFmtId="0" fontId="6" fillId="0" borderId="0" xfId="6" applyNumberFormat="1" applyAlignment="1" applyProtection="1">
      <alignment horizontal="center" vertical="center" wrapText="1"/>
      <protection locked="0"/>
    </xf>
    <xf numFmtId="44" fontId="33" fillId="6" borderId="0" xfId="6" applyNumberFormat="1" applyFont="1" applyFill="1" applyBorder="1" applyAlignment="1" applyProtection="1">
      <alignment horizontal="center" vertical="center" wrapText="1"/>
      <protection locked="0"/>
    </xf>
    <xf numFmtId="0" fontId="33" fillId="6" borderId="0" xfId="6" applyNumberFormat="1" applyFont="1" applyFill="1" applyBorder="1" applyAlignment="1" applyProtection="1">
      <alignment horizontal="center" vertical="center" wrapText="1"/>
      <protection locked="0"/>
    </xf>
    <xf numFmtId="0" fontId="33" fillId="0" borderId="41" xfId="6" applyNumberFormat="1" applyFont="1" applyBorder="1" applyAlignment="1" applyProtection="1">
      <alignment horizontal="center" vertical="center" wrapText="1"/>
      <protection locked="0"/>
    </xf>
    <xf numFmtId="44" fontId="1" fillId="0" borderId="53" xfId="12" applyFont="1" applyBorder="1" applyAlignment="1" applyProtection="1">
      <alignment horizontal="center" vertical="center" wrapText="1"/>
    </xf>
    <xf numFmtId="166" fontId="1" fillId="0" borderId="53" xfId="12" applyNumberFormat="1" applyFont="1" applyBorder="1" applyAlignment="1" applyProtection="1">
      <alignment horizontal="center" vertical="center" wrapText="1"/>
    </xf>
    <xf numFmtId="1" fontId="1" fillId="0" borderId="53" xfId="12" applyNumberFormat="1" applyFont="1" applyBorder="1" applyAlignment="1" applyProtection="1">
      <alignment horizontal="center" vertical="center" wrapText="1"/>
    </xf>
    <xf numFmtId="22" fontId="1" fillId="0" borderId="2" xfId="12" applyNumberFormat="1" applyFont="1" applyBorder="1" applyAlignment="1" applyProtection="1">
      <alignment horizontal="center" vertical="center" wrapText="1"/>
    </xf>
    <xf numFmtId="168" fontId="1" fillId="0" borderId="56" xfId="12" applyNumberFormat="1" applyBorder="1" applyAlignment="1" applyProtection="1">
      <alignment horizontal="center" vertical="center" wrapText="1"/>
      <protection locked="0"/>
    </xf>
    <xf numFmtId="168" fontId="1" fillId="0" borderId="2" xfId="12" applyNumberFormat="1" applyFont="1" applyBorder="1" applyAlignment="1" applyProtection="1">
      <alignment horizontal="center" vertical="center" wrapText="1"/>
      <protection locked="0"/>
    </xf>
    <xf numFmtId="14" fontId="1" fillId="0" borderId="2" xfId="12" applyNumberFormat="1" applyFont="1" applyBorder="1" applyAlignment="1" applyProtection="1">
      <alignment horizontal="center" vertical="center" wrapText="1"/>
      <protection locked="0"/>
    </xf>
    <xf numFmtId="169" fontId="1" fillId="0" borderId="2" xfId="12" applyNumberFormat="1" applyFont="1" applyBorder="1" applyAlignment="1" applyProtection="1">
      <alignment horizontal="center" vertical="center" wrapText="1"/>
      <protection locked="0"/>
    </xf>
    <xf numFmtId="0" fontId="10" fillId="0" borderId="0" xfId="5" applyFont="1" applyAlignment="1" applyProtection="1">
      <alignment horizontal="center" vertical="center" wrapText="1"/>
      <protection locked="0"/>
    </xf>
    <xf numFmtId="0" fontId="42" fillId="0" borderId="11" xfId="5" applyFont="1" applyBorder="1" applyAlignment="1" applyProtection="1">
      <alignment horizontal="center" vertical="center" wrapText="1"/>
      <protection locked="0"/>
    </xf>
    <xf numFmtId="0" fontId="42" fillId="0" borderId="11" xfId="5" applyFont="1" applyBorder="1" applyAlignment="1" applyProtection="1">
      <alignment horizontal="left" vertical="center" wrapText="1"/>
      <protection locked="0"/>
    </xf>
    <xf numFmtId="0" fontId="42" fillId="0" borderId="31" xfId="5" applyFont="1" applyBorder="1" applyAlignment="1" applyProtection="1">
      <alignment horizontal="center" vertical="center" wrapText="1"/>
      <protection locked="0"/>
    </xf>
    <xf numFmtId="0" fontId="42" fillId="0" borderId="31" xfId="5" applyFont="1" applyBorder="1" applyAlignment="1" applyProtection="1">
      <alignment horizontal="center" vertical="center"/>
      <protection locked="0"/>
    </xf>
    <xf numFmtId="0" fontId="42" fillId="0" borderId="31" xfId="5" applyFont="1" applyBorder="1" applyAlignment="1" applyProtection="1">
      <alignment vertical="center" wrapText="1"/>
      <protection locked="0"/>
    </xf>
    <xf numFmtId="0" fontId="42" fillId="0" borderId="31" xfId="8" applyFont="1" applyFill="1" applyBorder="1" applyAlignment="1" applyProtection="1">
      <alignment vertical="center" wrapText="1"/>
      <protection locked="0"/>
    </xf>
    <xf numFmtId="44" fontId="79" fillId="20" borderId="53" xfId="12" applyFont="1" applyFill="1" applyBorder="1" applyAlignment="1" applyProtection="1">
      <alignment horizontal="center" vertical="center" wrapText="1"/>
      <protection locked="0"/>
    </xf>
    <xf numFmtId="166" fontId="79" fillId="20" borderId="53" xfId="12" applyNumberFormat="1" applyFont="1" applyFill="1" applyBorder="1" applyAlignment="1" applyProtection="1">
      <alignment horizontal="center" vertical="center" wrapText="1"/>
      <protection locked="0"/>
    </xf>
    <xf numFmtId="1" fontId="79" fillId="20" borderId="53" xfId="12" applyNumberFormat="1" applyFont="1" applyFill="1" applyBorder="1" applyAlignment="1" applyProtection="1">
      <alignment horizontal="center" vertical="center" wrapText="1"/>
      <protection locked="0"/>
    </xf>
    <xf numFmtId="22" fontId="79" fillId="20" borderId="53" xfId="12" applyNumberFormat="1" applyFont="1" applyFill="1" applyBorder="1" applyAlignment="1" applyProtection="1">
      <alignment horizontal="center" vertical="center" wrapText="1"/>
      <protection locked="0"/>
    </xf>
    <xf numFmtId="44" fontId="79" fillId="21" borderId="2" xfId="12" applyFont="1" applyFill="1" applyBorder="1" applyAlignment="1" applyProtection="1">
      <alignment horizontal="center" vertical="center" wrapText="1"/>
      <protection locked="0"/>
    </xf>
    <xf numFmtId="168" fontId="79" fillId="21" borderId="2" xfId="12" applyNumberFormat="1" applyFont="1" applyFill="1" applyBorder="1" applyAlignment="1" applyProtection="1">
      <alignment horizontal="center" vertical="center" wrapText="1"/>
      <protection locked="0"/>
    </xf>
    <xf numFmtId="14" fontId="79" fillId="21" borderId="2" xfId="12" applyNumberFormat="1" applyFont="1" applyFill="1" applyBorder="1" applyAlignment="1" applyProtection="1">
      <alignment horizontal="center" vertical="center" wrapText="1"/>
      <protection locked="0"/>
    </xf>
    <xf numFmtId="169" fontId="79" fillId="21" borderId="2" xfId="12" applyNumberFormat="1" applyFont="1" applyFill="1" applyBorder="1" applyAlignment="1" applyProtection="1">
      <alignment horizontal="center" vertical="center" wrapText="1"/>
      <protection locked="0"/>
    </xf>
    <xf numFmtId="0" fontId="80" fillId="21" borderId="2" xfId="6" applyNumberFormat="1" applyFont="1" applyFill="1" applyBorder="1" applyAlignment="1" applyProtection="1">
      <alignment horizontal="left" vertical="center" wrapText="1"/>
      <protection locked="0"/>
    </xf>
    <xf numFmtId="0" fontId="42" fillId="12" borderId="2" xfId="5" applyFont="1" applyFill="1" applyBorder="1" applyAlignment="1" applyProtection="1">
      <alignment horizontal="center" vertical="center" wrapText="1"/>
      <protection locked="0"/>
    </xf>
    <xf numFmtId="0" fontId="42" fillId="12" borderId="2" xfId="5" applyFont="1" applyFill="1" applyBorder="1" applyAlignment="1" applyProtection="1">
      <alignment horizontal="left" vertical="center" wrapText="1"/>
      <protection locked="0"/>
    </xf>
    <xf numFmtId="0" fontId="42" fillId="13" borderId="2" xfId="5" applyFont="1" applyFill="1" applyBorder="1" applyAlignment="1" applyProtection="1">
      <alignment horizontal="center" vertical="center" wrapText="1"/>
      <protection locked="0"/>
    </xf>
    <xf numFmtId="0" fontId="42" fillId="13" borderId="39" xfId="5" applyFont="1" applyFill="1" applyBorder="1" applyAlignment="1" applyProtection="1">
      <alignment horizontal="center" vertical="center"/>
      <protection locked="0"/>
    </xf>
    <xf numFmtId="0" fontId="42" fillId="13" borderId="2" xfId="5" applyFont="1" applyFill="1" applyBorder="1" applyAlignment="1" applyProtection="1">
      <alignment vertical="center" wrapText="1"/>
      <protection locked="0"/>
    </xf>
    <xf numFmtId="0" fontId="42" fillId="13" borderId="2" xfId="8" applyFont="1" applyFill="1" applyBorder="1" applyAlignment="1" applyProtection="1">
      <alignment vertical="center" wrapText="1"/>
      <protection locked="0"/>
    </xf>
    <xf numFmtId="6" fontId="33" fillId="0" borderId="0" xfId="5" quotePrefix="1" applyNumberFormat="1" applyFont="1" applyAlignment="1">
      <alignment horizontal="left"/>
    </xf>
    <xf numFmtId="0" fontId="33" fillId="0" borderId="41" xfId="8" applyFont="1" applyFill="1" applyBorder="1" applyAlignment="1" applyProtection="1">
      <alignment horizontal="left"/>
      <protection locked="0"/>
    </xf>
    <xf numFmtId="0" fontId="2" fillId="0" borderId="0" xfId="2" applyFill="1" applyAlignment="1" applyProtection="1">
      <alignment vertical="center" wrapText="1"/>
      <protection locked="0"/>
    </xf>
    <xf numFmtId="0" fontId="2" fillId="0" borderId="0" xfId="2" applyFill="1" applyAlignment="1" applyProtection="1">
      <alignment vertical="center"/>
      <protection locked="0"/>
    </xf>
    <xf numFmtId="0" fontId="12" fillId="6" borderId="0" xfId="5" applyFont="1" applyFill="1" applyAlignment="1" applyProtection="1">
      <alignment horizontal="center" vertical="center" wrapText="1"/>
      <protection locked="0"/>
    </xf>
    <xf numFmtId="0" fontId="12" fillId="0" borderId="0" xfId="5" applyFont="1" applyAlignment="1" applyProtection="1">
      <alignment horizontal="center" vertical="center" wrapText="1"/>
      <protection locked="0"/>
    </xf>
    <xf numFmtId="0" fontId="83" fillId="0" borderId="0" xfId="8" applyFont="1" applyFill="1" applyBorder="1" applyAlignment="1" applyProtection="1">
      <alignment vertical="center"/>
      <protection locked="0"/>
    </xf>
    <xf numFmtId="0" fontId="0" fillId="0" borderId="0" xfId="0" applyAlignment="1">
      <alignment vertical="top"/>
    </xf>
    <xf numFmtId="0" fontId="13" fillId="0" borderId="13" xfId="0" applyFont="1" applyBorder="1" applyAlignment="1">
      <alignment horizontal="left" vertical="center" wrapText="1"/>
    </xf>
    <xf numFmtId="0" fontId="84" fillId="0" borderId="0" xfId="0" applyFont="1"/>
    <xf numFmtId="0" fontId="10" fillId="13" borderId="0" xfId="5" applyFont="1" applyFill="1" applyAlignment="1" applyProtection="1">
      <alignment vertical="center" wrapText="1"/>
      <protection locked="0"/>
    </xf>
    <xf numFmtId="0" fontId="10" fillId="0" borderId="0" xfId="5" applyFont="1" applyAlignment="1" applyProtection="1">
      <alignment horizontal="left" vertical="center"/>
      <protection locked="0"/>
    </xf>
    <xf numFmtId="9" fontId="10" fillId="0" borderId="1" xfId="4" applyNumberFormat="1" applyFont="1" applyFill="1" applyAlignment="1">
      <alignment horizontal="center" vertical="center"/>
    </xf>
    <xf numFmtId="0" fontId="10" fillId="14" borderId="55" xfId="0" applyFont="1" applyFill="1" applyBorder="1" applyAlignment="1">
      <alignment horizontal="center" wrapText="1"/>
    </xf>
    <xf numFmtId="44" fontId="6" fillId="15" borderId="2" xfId="0" applyNumberFormat="1" applyFont="1" applyFill="1" applyBorder="1" applyAlignment="1">
      <alignment horizontal="center" vertical="center" wrapText="1"/>
    </xf>
    <xf numFmtId="44" fontId="6" fillId="16" borderId="2" xfId="0" applyNumberFormat="1" applyFont="1" applyFill="1" applyBorder="1" applyAlignment="1">
      <alignment horizontal="center" vertical="center" wrapText="1"/>
    </xf>
    <xf numFmtId="44" fontId="13" fillId="0" borderId="13" xfId="0" applyNumberFormat="1" applyFont="1" applyBorder="1" applyAlignment="1">
      <alignment horizontal="left" vertical="center"/>
    </xf>
    <xf numFmtId="44" fontId="10" fillId="0" borderId="13" xfId="0" applyNumberFormat="1" applyFont="1" applyBorder="1" applyAlignment="1">
      <alignment horizontal="center" vertical="center" wrapText="1"/>
    </xf>
    <xf numFmtId="0" fontId="2" fillId="2" borderId="60" xfId="7" applyBorder="1" applyAlignment="1" applyProtection="1">
      <alignment horizontal="left" vertical="center" wrapText="1"/>
      <protection locked="0"/>
    </xf>
    <xf numFmtId="0" fontId="2" fillId="2" borderId="10" xfId="7" applyBorder="1" applyAlignment="1" applyProtection="1">
      <alignment horizontal="left" vertical="center" wrapText="1"/>
      <protection locked="0"/>
    </xf>
    <xf numFmtId="0" fontId="0" fillId="0" borderId="11" xfId="0" applyBorder="1"/>
    <xf numFmtId="0" fontId="0" fillId="0" borderId="55" xfId="0" applyBorder="1"/>
    <xf numFmtId="14" fontId="33" fillId="0" borderId="10" xfId="1" applyNumberFormat="1" applyFont="1" applyBorder="1" applyAlignment="1" applyProtection="1">
      <alignment horizontal="center" vertical="center" wrapText="1"/>
      <protection locked="0"/>
    </xf>
    <xf numFmtId="14" fontId="33" fillId="0" borderId="2" xfId="1" applyNumberFormat="1" applyFont="1" applyBorder="1" applyAlignment="1" applyProtection="1">
      <alignment horizontal="center" vertical="center" wrapText="1"/>
      <protection locked="0"/>
    </xf>
    <xf numFmtId="14" fontId="10" fillId="14" borderId="11" xfId="0" applyNumberFormat="1" applyFont="1" applyFill="1" applyBorder="1" applyAlignment="1">
      <alignment horizontal="center" wrapText="1"/>
    </xf>
    <xf numFmtId="0" fontId="38" fillId="0" borderId="6" xfId="5" applyFont="1" applyBorder="1" applyAlignment="1" applyProtection="1">
      <alignment horizontal="center" vertical="center"/>
      <protection locked="0"/>
    </xf>
    <xf numFmtId="0" fontId="38" fillId="0" borderId="0" xfId="5" applyFont="1" applyAlignment="1" applyProtection="1">
      <alignment horizontal="center" vertical="center"/>
      <protection locked="0"/>
    </xf>
    <xf numFmtId="0" fontId="38" fillId="0" borderId="6" xfId="5" applyFont="1" applyBorder="1" applyAlignment="1" applyProtection="1">
      <alignment horizontal="center" vertical="center" wrapText="1"/>
      <protection locked="0"/>
    </xf>
    <xf numFmtId="0" fontId="10" fillId="0" borderId="0" xfId="6" applyNumberFormat="1" applyFont="1" applyFill="1" applyBorder="1" applyAlignment="1" applyProtection="1">
      <alignment horizontal="center" vertical="center" wrapText="1"/>
      <protection locked="0"/>
    </xf>
    <xf numFmtId="14" fontId="10" fillId="14" borderId="53" xfId="0" applyNumberFormat="1" applyFont="1" applyFill="1" applyBorder="1" applyAlignment="1">
      <alignment horizontal="center" wrapText="1"/>
    </xf>
    <xf numFmtId="14" fontId="6" fillId="15" borderId="2" xfId="0" applyNumberFormat="1" applyFont="1" applyFill="1" applyBorder="1" applyAlignment="1">
      <alignment horizontal="center" vertical="center" wrapText="1"/>
    </xf>
    <xf numFmtId="14" fontId="6" fillId="16" borderId="2" xfId="0" applyNumberFormat="1" applyFont="1" applyFill="1" applyBorder="1" applyAlignment="1">
      <alignment horizontal="center" vertical="center" wrapText="1"/>
    </xf>
    <xf numFmtId="0" fontId="10" fillId="0" borderId="0" xfId="5" applyFont="1" applyAlignment="1" applyProtection="1">
      <alignment vertical="center" wrapText="1"/>
      <protection locked="0"/>
    </xf>
    <xf numFmtId="0" fontId="8" fillId="6" borderId="3" xfId="6" applyNumberFormat="1" applyFont="1" applyFill="1" applyBorder="1" applyAlignment="1" applyProtection="1">
      <alignment vertical="center" wrapText="1"/>
      <protection locked="0"/>
    </xf>
    <xf numFmtId="0" fontId="38" fillId="0" borderId="6" xfId="5" applyFont="1" applyBorder="1" applyAlignment="1" applyProtection="1">
      <alignment vertical="center" wrapText="1"/>
      <protection locked="0"/>
    </xf>
    <xf numFmtId="0" fontId="10" fillId="0" borderId="0" xfId="6" applyNumberFormat="1" applyFont="1" applyFill="1" applyBorder="1" applyAlignment="1" applyProtection="1">
      <alignment vertical="center" wrapText="1"/>
      <protection locked="0"/>
    </xf>
    <xf numFmtId="0" fontId="41" fillId="0" borderId="0" xfId="5" applyFont="1" applyAlignment="1" applyProtection="1">
      <alignment vertical="center" wrapText="1"/>
      <protection locked="0"/>
    </xf>
    <xf numFmtId="0" fontId="6" fillId="6" borderId="2" xfId="6" applyNumberFormat="1" applyFont="1" applyFill="1" applyBorder="1" applyAlignment="1" applyProtection="1">
      <alignment vertical="center" wrapText="1"/>
      <protection locked="0"/>
    </xf>
    <xf numFmtId="0" fontId="42" fillId="4" borderId="21" xfId="9" applyFont="1" applyBorder="1" applyAlignment="1" applyProtection="1">
      <alignment vertical="center" wrapText="1"/>
      <protection locked="0"/>
    </xf>
    <xf numFmtId="0" fontId="43" fillId="4" borderId="1" xfId="9" applyFont="1" applyAlignment="1" applyProtection="1">
      <alignment vertical="center"/>
      <protection locked="0"/>
    </xf>
    <xf numFmtId="0" fontId="38" fillId="0" borderId="6" xfId="5" applyFont="1" applyBorder="1" applyAlignment="1" applyProtection="1">
      <alignment vertical="center"/>
      <protection locked="0"/>
    </xf>
    <xf numFmtId="0" fontId="38" fillId="0" borderId="0" xfId="5" applyFont="1" applyAlignment="1" applyProtection="1">
      <alignment vertical="center"/>
      <protection locked="0"/>
    </xf>
    <xf numFmtId="0" fontId="45" fillId="0" borderId="0" xfId="5" applyFont="1" applyAlignment="1" applyProtection="1">
      <alignment wrapText="1"/>
      <protection locked="0"/>
    </xf>
    <xf numFmtId="0" fontId="38" fillId="0" borderId="0" xfId="0" applyFont="1" applyAlignment="1">
      <alignment vertical="center"/>
    </xf>
    <xf numFmtId="0" fontId="6" fillId="0" borderId="0" xfId="0" applyFont="1" applyAlignment="1">
      <alignment vertical="center"/>
    </xf>
    <xf numFmtId="0" fontId="10" fillId="0" borderId="0" xfId="8" applyFont="1" applyFill="1" applyBorder="1" applyAlignment="1" applyProtection="1">
      <alignment horizontal="right" vertical="center" wrapText="1"/>
      <protection locked="0"/>
    </xf>
    <xf numFmtId="0" fontId="6" fillId="0" borderId="0" xfId="8" applyFont="1" applyFill="1" applyBorder="1" applyAlignment="1" applyProtection="1">
      <alignment horizontal="center" vertical="center"/>
      <protection locked="0"/>
    </xf>
    <xf numFmtId="0" fontId="0" fillId="22" borderId="0" xfId="0" applyFill="1" applyAlignment="1">
      <alignment vertical="center"/>
    </xf>
    <xf numFmtId="0" fontId="6" fillId="0" borderId="61" xfId="6" applyNumberFormat="1" applyFont="1" applyBorder="1" applyAlignment="1" applyProtection="1">
      <alignment horizontal="center" vertical="center" wrapText="1"/>
      <protection locked="0"/>
    </xf>
    <xf numFmtId="0" fontId="29" fillId="0" borderId="0" xfId="0" applyFont="1"/>
    <xf numFmtId="0" fontId="0" fillId="0" borderId="4" xfId="0" applyBorder="1" applyAlignment="1">
      <alignment horizontal="right" vertical="center" wrapText="1"/>
    </xf>
    <xf numFmtId="0" fontId="0" fillId="0" borderId="13" xfId="0" applyBorder="1" applyAlignment="1">
      <alignment horizontal="left" vertical="center" wrapText="1"/>
    </xf>
    <xf numFmtId="0" fontId="0" fillId="0" borderId="0" xfId="0" applyAlignment="1">
      <alignment horizontal="right" vertical="center" wrapText="1"/>
    </xf>
    <xf numFmtId="0" fontId="0" fillId="0" borderId="0" xfId="0" applyAlignment="1">
      <alignment horizontal="left" vertical="center" wrapText="1"/>
    </xf>
    <xf numFmtId="0" fontId="51" fillId="0" borderId="0" xfId="0" applyFont="1" applyAlignment="1">
      <alignment horizontal="left" vertical="center" wrapText="1"/>
    </xf>
    <xf numFmtId="0" fontId="0" fillId="0" borderId="0" xfId="0" applyAlignment="1">
      <alignment wrapText="1"/>
    </xf>
    <xf numFmtId="0" fontId="0" fillId="0" borderId="62" xfId="0" applyBorder="1"/>
    <xf numFmtId="0" fontId="0" fillId="0" borderId="40" xfId="0" applyBorder="1"/>
    <xf numFmtId="0" fontId="0" fillId="0" borderId="63" xfId="0" applyBorder="1"/>
    <xf numFmtId="0" fontId="0" fillId="0" borderId="41" xfId="0" applyBorder="1"/>
    <xf numFmtId="0" fontId="0" fillId="0" borderId="56" xfId="0" applyBorder="1"/>
    <xf numFmtId="0" fontId="29" fillId="0" borderId="54" xfId="0" applyFont="1" applyBorder="1" applyAlignment="1">
      <alignment horizontal="left" vertical="center"/>
    </xf>
    <xf numFmtId="0" fontId="0" fillId="0" borderId="11" xfId="0" applyBorder="1" applyAlignment="1">
      <alignment vertical="center" wrapText="1"/>
    </xf>
    <xf numFmtId="0" fontId="29" fillId="0" borderId="0" xfId="0" applyFont="1" applyAlignment="1">
      <alignment horizontal="left" vertical="center"/>
    </xf>
    <xf numFmtId="0" fontId="0" fillId="0" borderId="0" xfId="0" applyAlignment="1">
      <alignment vertical="center" wrapText="1"/>
    </xf>
    <xf numFmtId="0" fontId="51" fillId="13" borderId="0" xfId="0" applyFont="1" applyFill="1" applyAlignment="1">
      <alignment horizontal="left" vertical="center" wrapText="1"/>
    </xf>
    <xf numFmtId="0" fontId="52" fillId="13" borderId="0" xfId="0" applyFont="1" applyFill="1" applyAlignment="1">
      <alignment horizontal="left" vertical="center" wrapText="1"/>
    </xf>
    <xf numFmtId="0" fontId="88" fillId="0" borderId="0" xfId="0" applyFont="1"/>
    <xf numFmtId="0" fontId="90" fillId="0" borderId="2" xfId="0" applyFont="1" applyBorder="1" applyAlignment="1">
      <alignment vertical="center" wrapText="1"/>
    </xf>
    <xf numFmtId="0" fontId="91" fillId="0" borderId="2" xfId="0" applyFont="1" applyBorder="1" applyAlignment="1">
      <alignment vertical="center" wrapText="1"/>
    </xf>
    <xf numFmtId="0" fontId="48" fillId="0" borderId="24" xfId="0" applyFont="1" applyBorder="1" applyAlignment="1">
      <alignment horizontal="center" vertical="center"/>
    </xf>
    <xf numFmtId="0" fontId="95" fillId="0" borderId="0" xfId="0" applyFont="1" applyAlignment="1">
      <alignment horizontal="center" vertical="center"/>
    </xf>
    <xf numFmtId="0" fontId="51" fillId="0" borderId="0" xfId="0" applyFont="1" applyAlignment="1">
      <alignment vertical="center"/>
    </xf>
    <xf numFmtId="0" fontId="36" fillId="0" borderId="0" xfId="0" applyFont="1"/>
    <xf numFmtId="0" fontId="36" fillId="24" borderId="32" xfId="0" applyFont="1" applyFill="1" applyBorder="1" applyAlignment="1">
      <alignment horizontal="center" vertical="center"/>
    </xf>
    <xf numFmtId="0" fontId="86" fillId="0" borderId="66" xfId="0" applyFont="1" applyBorder="1" applyAlignment="1">
      <alignment horizontal="center" vertical="center"/>
    </xf>
    <xf numFmtId="0" fontId="86" fillId="0" borderId="67" xfId="0" applyFont="1" applyBorder="1" applyAlignment="1">
      <alignment horizontal="center" vertical="center"/>
    </xf>
    <xf numFmtId="0" fontId="86" fillId="0" borderId="68" xfId="0" applyFont="1" applyBorder="1" applyAlignment="1">
      <alignment horizontal="center" vertical="center"/>
    </xf>
    <xf numFmtId="0" fontId="86" fillId="0" borderId="69" xfId="0" applyFont="1" applyBorder="1" applyAlignment="1">
      <alignment horizontal="center" vertical="center"/>
    </xf>
    <xf numFmtId="0" fontId="86" fillId="0" borderId="13" xfId="0" applyFont="1" applyBorder="1" applyAlignment="1">
      <alignment horizontal="center" vertical="center"/>
    </xf>
    <xf numFmtId="0" fontId="86" fillId="0" borderId="70" xfId="0" applyFont="1" applyBorder="1" applyAlignment="1">
      <alignment horizontal="center" vertical="center"/>
    </xf>
    <xf numFmtId="0" fontId="86" fillId="0" borderId="71" xfId="0" applyFont="1" applyBorder="1" applyAlignment="1">
      <alignment horizontal="center" vertical="center"/>
    </xf>
    <xf numFmtId="0" fontId="86" fillId="0" borderId="72" xfId="0" applyFont="1" applyBorder="1" applyAlignment="1">
      <alignment horizontal="center" vertical="center"/>
    </xf>
    <xf numFmtId="0" fontId="86" fillId="0" borderId="73" xfId="0" applyFont="1" applyBorder="1" applyAlignment="1">
      <alignment horizontal="center" vertical="center"/>
    </xf>
    <xf numFmtId="0" fontId="93" fillId="24" borderId="0" xfId="0" applyFont="1" applyFill="1" applyAlignment="1">
      <alignment vertical="center"/>
    </xf>
    <xf numFmtId="0" fontId="0" fillId="0" borderId="0" xfId="0" applyAlignment="1">
      <alignment horizontal="left" vertical="center"/>
    </xf>
    <xf numFmtId="0" fontId="48" fillId="0" borderId="0" xfId="0" applyFont="1" applyAlignment="1">
      <alignment vertical="center"/>
    </xf>
    <xf numFmtId="0" fontId="72" fillId="17" borderId="0" xfId="0" applyFont="1" applyFill="1" applyAlignment="1">
      <alignment horizontal="left" vertical="center" wrapText="1"/>
    </xf>
    <xf numFmtId="0" fontId="71" fillId="15" borderId="0" xfId="0" applyFont="1" applyFill="1" applyAlignment="1">
      <alignment vertical="center"/>
    </xf>
    <xf numFmtId="0" fontId="72" fillId="17" borderId="0" xfId="0" applyFont="1" applyFill="1" applyAlignment="1">
      <alignment horizontal="left" vertical="center"/>
    </xf>
    <xf numFmtId="0" fontId="71" fillId="15" borderId="0" xfId="0" applyFont="1" applyFill="1" applyAlignment="1">
      <alignment horizontal="left" vertical="center"/>
    </xf>
    <xf numFmtId="0" fontId="52" fillId="10" borderId="0" xfId="5" applyFont="1" applyFill="1" applyAlignment="1">
      <alignment horizontal="left" vertical="center" wrapText="1"/>
    </xf>
    <xf numFmtId="0" fontId="52" fillId="10" borderId="0" xfId="5" applyFont="1" applyFill="1" applyAlignment="1">
      <alignment horizontal="left" vertical="top" wrapText="1"/>
    </xf>
    <xf numFmtId="0" fontId="52" fillId="10" borderId="0" xfId="0" applyFont="1" applyFill="1" applyAlignment="1">
      <alignment vertical="center" wrapText="1"/>
    </xf>
    <xf numFmtId="0" fontId="48" fillId="6" borderId="0" xfId="0" applyFont="1" applyFill="1" applyAlignment="1">
      <alignment vertical="center"/>
    </xf>
    <xf numFmtId="0" fontId="52" fillId="10" borderId="0" xfId="0" applyFont="1" applyFill="1" applyAlignment="1">
      <alignment horizontal="left" vertical="center" wrapText="1"/>
    </xf>
    <xf numFmtId="14" fontId="49" fillId="6" borderId="0" xfId="10" applyNumberFormat="1" applyFont="1" applyFill="1" applyAlignment="1">
      <alignment vertical="center"/>
    </xf>
    <xf numFmtId="14" fontId="49" fillId="6" borderId="0" xfId="0" applyNumberFormat="1" applyFont="1" applyFill="1" applyAlignment="1">
      <alignment horizontal="left" vertical="center"/>
    </xf>
    <xf numFmtId="0" fontId="52" fillId="8" borderId="0" xfId="0" applyFont="1" applyFill="1" applyAlignment="1">
      <alignment vertical="center" wrapText="1"/>
    </xf>
    <xf numFmtId="0" fontId="48" fillId="8" borderId="0" xfId="0" applyFont="1" applyFill="1" applyAlignment="1">
      <alignment vertical="center" wrapText="1"/>
    </xf>
    <xf numFmtId="0" fontId="52" fillId="9" borderId="0" xfId="0" applyFont="1" applyFill="1" applyAlignment="1">
      <alignment vertical="center" wrapText="1"/>
    </xf>
    <xf numFmtId="0" fontId="48" fillId="9" borderId="0" xfId="0" applyFont="1" applyFill="1" applyAlignment="1">
      <alignment vertical="center" wrapText="1"/>
    </xf>
    <xf numFmtId="0" fontId="59" fillId="10" borderId="0" xfId="5" applyFont="1" applyFill="1" applyAlignment="1">
      <alignment vertical="center" wrapText="1"/>
    </xf>
    <xf numFmtId="0" fontId="10" fillId="14" borderId="32" xfId="0" applyFont="1" applyFill="1" applyBorder="1" applyAlignment="1">
      <alignment vertical="center"/>
    </xf>
    <xf numFmtId="0" fontId="10" fillId="14" borderId="33" xfId="0" applyFont="1" applyFill="1" applyBorder="1" applyAlignment="1">
      <alignment vertical="center"/>
    </xf>
    <xf numFmtId="0" fontId="10" fillId="14" borderId="5" xfId="0" applyFont="1" applyFill="1" applyBorder="1" applyAlignment="1">
      <alignment vertical="center" wrapText="1"/>
    </xf>
    <xf numFmtId="0" fontId="10" fillId="14" borderId="37" xfId="0" applyFont="1" applyFill="1" applyBorder="1" applyAlignment="1">
      <alignment vertical="center" wrapText="1"/>
    </xf>
    <xf numFmtId="0" fontId="10" fillId="14" borderId="35" xfId="0" applyFont="1" applyFill="1" applyBorder="1" applyAlignment="1">
      <alignment vertical="center" wrapText="1"/>
    </xf>
    <xf numFmtId="0" fontId="10" fillId="14" borderId="18" xfId="0" applyFont="1" applyFill="1" applyBorder="1" applyAlignment="1">
      <alignment vertical="center" wrapText="1"/>
    </xf>
    <xf numFmtId="0" fontId="10" fillId="14" borderId="32" xfId="0" applyFont="1" applyFill="1" applyBorder="1" applyAlignment="1">
      <alignment horizontal="center" vertical="center" wrapText="1"/>
    </xf>
    <xf numFmtId="0" fontId="10" fillId="14" borderId="33" xfId="0" applyFont="1" applyFill="1" applyBorder="1" applyAlignment="1">
      <alignment horizontal="center" vertical="center" wrapText="1"/>
    </xf>
    <xf numFmtId="0" fontId="33" fillId="0" borderId="28" xfId="0" applyFont="1" applyBorder="1" applyAlignment="1">
      <alignment horizontal="left" vertical="center"/>
    </xf>
    <xf numFmtId="0" fontId="33" fillId="0" borderId="30" xfId="0" applyFont="1" applyBorder="1" applyAlignment="1">
      <alignment horizontal="left" vertical="center"/>
    </xf>
    <xf numFmtId="9" fontId="33" fillId="0" borderId="28" xfId="0" applyNumberFormat="1" applyFont="1" applyBorder="1" applyAlignment="1">
      <alignment horizontal="left" vertical="center"/>
    </xf>
    <xf numFmtId="9" fontId="33" fillId="0" borderId="30" xfId="0" applyNumberFormat="1" applyFont="1" applyBorder="1" applyAlignment="1">
      <alignment horizontal="left" vertical="center"/>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35" xfId="0" applyFont="1" applyBorder="1" applyAlignment="1">
      <alignment horizontal="left" vertical="center" wrapText="1"/>
    </xf>
    <xf numFmtId="0" fontId="26" fillId="0" borderId="18" xfId="0" applyFont="1" applyBorder="1" applyAlignment="1">
      <alignment horizontal="left" vertical="center" wrapText="1"/>
    </xf>
    <xf numFmtId="0" fontId="26" fillId="0" borderId="28" xfId="0" applyFont="1" applyBorder="1" applyAlignment="1">
      <alignment horizontal="left" vertical="top" wrapText="1"/>
    </xf>
    <xf numFmtId="0" fontId="26" fillId="0" borderId="30" xfId="0" applyFont="1" applyBorder="1" applyAlignment="1">
      <alignment horizontal="left" vertical="top" wrapText="1"/>
    </xf>
    <xf numFmtId="0" fontId="6" fillId="0" borderId="13" xfId="0" applyFont="1" applyBorder="1" applyAlignment="1">
      <alignment horizontal="left" vertical="center"/>
    </xf>
    <xf numFmtId="0" fontId="25" fillId="0" borderId="28" xfId="0" applyFont="1" applyBorder="1" applyAlignment="1">
      <alignment vertical="center" wrapText="1"/>
    </xf>
    <xf numFmtId="0" fontId="25" fillId="0" borderId="30" xfId="0" applyFont="1" applyBorder="1" applyAlignment="1">
      <alignment vertical="center" wrapText="1"/>
    </xf>
    <xf numFmtId="0" fontId="25" fillId="0" borderId="34" xfId="0" applyFont="1" applyBorder="1" applyAlignment="1">
      <alignment horizontal="left" vertical="center" wrapText="1"/>
    </xf>
    <xf numFmtId="0" fontId="25" fillId="0" borderId="33" xfId="0" applyFont="1" applyBorder="1" applyAlignment="1">
      <alignment horizontal="left" vertical="center" wrapText="1"/>
    </xf>
    <xf numFmtId="0" fontId="25" fillId="0" borderId="5" xfId="0" applyFont="1" applyBorder="1" applyAlignment="1">
      <alignment vertical="center" wrapText="1"/>
    </xf>
    <xf numFmtId="0" fontId="25" fillId="0" borderId="37" xfId="0" applyFont="1" applyBorder="1" applyAlignment="1">
      <alignment vertical="center" wrapText="1"/>
    </xf>
    <xf numFmtId="0" fontId="26" fillId="0" borderId="8" xfId="0" applyFont="1" applyBorder="1" applyAlignment="1">
      <alignment vertical="center" wrapText="1"/>
    </xf>
    <xf numFmtId="0" fontId="26" fillId="0" borderId="4" xfId="0" applyFont="1" applyBorder="1" applyAlignment="1">
      <alignment vertical="center" wrapText="1"/>
    </xf>
    <xf numFmtId="0" fontId="26" fillId="0" borderId="35" xfId="0" applyFont="1" applyBorder="1" applyAlignment="1">
      <alignment vertical="center" wrapText="1"/>
    </xf>
    <xf numFmtId="0" fontId="26" fillId="0" borderId="18" xfId="0" applyFont="1" applyBorder="1" applyAlignment="1">
      <alignment vertical="center" wrapText="1"/>
    </xf>
    <xf numFmtId="0" fontId="26" fillId="0" borderId="32" xfId="0" applyFont="1" applyBorder="1" applyAlignment="1">
      <alignment horizontal="center" vertical="center"/>
    </xf>
    <xf numFmtId="0" fontId="26" fillId="0" borderId="34" xfId="0" applyFont="1" applyBorder="1" applyAlignment="1">
      <alignment horizontal="center" vertical="center"/>
    </xf>
    <xf numFmtId="0" fontId="26" fillId="0" borderId="33" xfId="0" applyFont="1" applyBorder="1" applyAlignment="1">
      <alignment horizontal="center" vertical="center"/>
    </xf>
    <xf numFmtId="0" fontId="26" fillId="0" borderId="28" xfId="0" applyFont="1" applyBorder="1" applyAlignment="1">
      <alignment vertical="center" wrapText="1"/>
    </xf>
    <xf numFmtId="0" fontId="26" fillId="0" borderId="30" xfId="0" applyFont="1" applyBorder="1" applyAlignment="1">
      <alignment vertical="center" wrapText="1"/>
    </xf>
    <xf numFmtId="0" fontId="25" fillId="0" borderId="32" xfId="0" applyFont="1" applyBorder="1" applyAlignment="1">
      <alignment horizontal="left" vertical="center"/>
    </xf>
    <xf numFmtId="0" fontId="25" fillId="0" borderId="34" xfId="0" applyFont="1" applyBorder="1" applyAlignment="1">
      <alignment horizontal="left" vertical="center"/>
    </xf>
    <xf numFmtId="0" fontId="25" fillId="0" borderId="33" xfId="0" applyFont="1" applyBorder="1" applyAlignment="1">
      <alignment horizontal="left" vertical="center"/>
    </xf>
    <xf numFmtId="0" fontId="25" fillId="0" borderId="5" xfId="0" applyFont="1" applyBorder="1" applyAlignment="1">
      <alignment horizontal="left" vertical="center" wrapText="1"/>
    </xf>
    <xf numFmtId="0" fontId="25" fillId="0" borderId="37" xfId="0" applyFont="1" applyBorder="1" applyAlignment="1">
      <alignment horizontal="left" vertical="center" wrapText="1"/>
    </xf>
    <xf numFmtId="0" fontId="26" fillId="0" borderId="13" xfId="0" applyFont="1" applyBorder="1" applyAlignment="1">
      <alignment horizontal="left" vertical="center" wrapText="1"/>
    </xf>
    <xf numFmtId="0" fontId="25" fillId="0" borderId="32" xfId="0" applyFont="1" applyBorder="1" applyAlignment="1">
      <alignment vertical="center"/>
    </xf>
    <xf numFmtId="0" fontId="25" fillId="0" borderId="33" xfId="0" applyFont="1" applyBorder="1" applyAlignment="1">
      <alignment vertical="center"/>
    </xf>
    <xf numFmtId="0" fontId="26" fillId="0" borderId="5" xfId="0" applyFont="1" applyBorder="1" applyAlignment="1">
      <alignment vertical="center" wrapText="1"/>
    </xf>
    <xf numFmtId="0" fontId="26" fillId="0" borderId="37" xfId="0" applyFont="1" applyBorder="1" applyAlignment="1">
      <alignment vertical="center" wrapText="1"/>
    </xf>
    <xf numFmtId="0" fontId="25" fillId="0" borderId="35" xfId="0" applyFont="1" applyBorder="1" applyAlignment="1">
      <alignment vertical="center" wrapText="1"/>
    </xf>
    <xf numFmtId="0" fontId="26" fillId="0" borderId="5" xfId="0" applyFont="1" applyBorder="1" applyAlignment="1">
      <alignment horizontal="left" vertical="top" wrapText="1"/>
    </xf>
    <xf numFmtId="0" fontId="26" fillId="0" borderId="37" xfId="0" applyFont="1" applyBorder="1" applyAlignment="1">
      <alignment horizontal="left" vertical="top" wrapText="1"/>
    </xf>
    <xf numFmtId="0" fontId="26" fillId="0" borderId="8" xfId="0" applyFont="1" applyBorder="1" applyAlignment="1">
      <alignment horizontal="left" vertical="top" wrapText="1"/>
    </xf>
    <xf numFmtId="0" fontId="26" fillId="0" borderId="4" xfId="0" applyFont="1" applyBorder="1" applyAlignment="1">
      <alignment horizontal="left" vertical="top" wrapText="1"/>
    </xf>
    <xf numFmtId="0" fontId="25" fillId="0" borderId="32" xfId="0" applyFont="1" applyBorder="1" applyAlignment="1">
      <alignment vertical="center" wrapText="1"/>
    </xf>
    <xf numFmtId="0" fontId="25" fillId="0" borderId="34" xfId="0" applyFont="1" applyBorder="1" applyAlignment="1">
      <alignment vertical="center" wrapText="1"/>
    </xf>
    <xf numFmtId="0" fontId="25" fillId="0" borderId="33" xfId="0" applyFont="1" applyBorder="1" applyAlignment="1">
      <alignment vertical="center" wrapText="1"/>
    </xf>
    <xf numFmtId="0" fontId="20" fillId="0" borderId="8" xfId="10" applyBorder="1" applyAlignment="1">
      <alignment vertical="center" wrapText="1"/>
    </xf>
    <xf numFmtId="0" fontId="20" fillId="0" borderId="4" xfId="10" applyBorder="1" applyAlignment="1">
      <alignment vertical="center" wrapText="1"/>
    </xf>
    <xf numFmtId="0" fontId="26" fillId="0" borderId="35" xfId="0" applyFont="1" applyBorder="1" applyAlignment="1">
      <alignment horizontal="left" vertical="top" wrapText="1"/>
    </xf>
    <xf numFmtId="0" fontId="26" fillId="0" borderId="18" xfId="0" applyFont="1" applyBorder="1" applyAlignment="1">
      <alignment horizontal="left" vertical="top" wrapText="1"/>
    </xf>
    <xf numFmtId="0" fontId="26" fillId="0" borderId="0" xfId="0" applyFont="1" applyAlignment="1">
      <alignment horizontal="left" vertical="center" wrapText="1"/>
    </xf>
    <xf numFmtId="0" fontId="63"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33" fillId="16" borderId="39" xfId="0" applyFont="1" applyFill="1" applyBorder="1" applyAlignment="1">
      <alignment horizontal="center" vertical="center" wrapText="1"/>
    </xf>
    <xf numFmtId="0" fontId="33" fillId="16" borderId="31" xfId="0" applyFont="1" applyFill="1" applyBorder="1" applyAlignment="1">
      <alignment horizontal="center" vertical="center" wrapText="1"/>
    </xf>
    <xf numFmtId="0" fontId="33" fillId="16" borderId="10" xfId="0" applyFont="1" applyFill="1" applyBorder="1" applyAlignment="1">
      <alignment horizontal="center" vertical="center" wrapText="1"/>
    </xf>
    <xf numFmtId="14" fontId="6" fillId="16" borderId="39" xfId="0" applyNumberFormat="1" applyFont="1" applyFill="1" applyBorder="1" applyAlignment="1">
      <alignment horizontal="center" vertical="center" wrapText="1"/>
    </xf>
    <xf numFmtId="14" fontId="6" fillId="16" borderId="10" xfId="0" applyNumberFormat="1"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16" borderId="10" xfId="0" applyFont="1" applyFill="1" applyBorder="1" applyAlignment="1">
      <alignment horizontal="center" vertical="center" wrapText="1"/>
    </xf>
    <xf numFmtId="0" fontId="6" fillId="16" borderId="12" xfId="0" applyFont="1" applyFill="1" applyBorder="1" applyAlignment="1">
      <alignment horizontal="left" vertical="center" wrapText="1"/>
    </xf>
    <xf numFmtId="0" fontId="6" fillId="16" borderId="31" xfId="0" applyFont="1" applyFill="1" applyBorder="1" applyAlignment="1">
      <alignment horizontal="left" vertical="center" wrapText="1"/>
    </xf>
    <xf numFmtId="0" fontId="6" fillId="16" borderId="10"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31" xfId="0" applyFont="1" applyBorder="1" applyAlignment="1">
      <alignment horizontal="left" vertical="center" wrapText="1"/>
    </xf>
    <xf numFmtId="0" fontId="6" fillId="0" borderId="10" xfId="0" applyFont="1" applyBorder="1" applyAlignment="1">
      <alignment horizontal="left" vertical="center" wrapText="1"/>
    </xf>
    <xf numFmtId="0" fontId="33" fillId="0" borderId="39"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0" xfId="0" applyFont="1" applyBorder="1" applyAlignment="1">
      <alignment horizontal="center" vertical="center" wrapText="1"/>
    </xf>
    <xf numFmtId="14" fontId="6" fillId="15" borderId="39" xfId="0" applyNumberFormat="1" applyFont="1" applyFill="1" applyBorder="1" applyAlignment="1">
      <alignment horizontal="center" vertical="center" wrapText="1"/>
    </xf>
    <xf numFmtId="14" fontId="6" fillId="15" borderId="10" xfId="0" applyNumberFormat="1"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9" fillId="0" borderId="4" xfId="5" quotePrefix="1" applyFont="1" applyBorder="1" applyAlignment="1" applyProtection="1">
      <alignment wrapText="1"/>
      <protection locked="0"/>
    </xf>
    <xf numFmtId="0" fontId="37" fillId="0" borderId="4" xfId="8" applyFont="1" applyFill="1" applyBorder="1" applyAlignment="1" applyProtection="1">
      <alignment vertical="center"/>
      <protection locked="0"/>
    </xf>
    <xf numFmtId="0" fontId="18" fillId="0" borderId="0" xfId="5" applyFont="1" applyAlignment="1" applyProtection="1">
      <alignment horizontal="right" vertical="center" wrapText="1"/>
      <protection locked="0"/>
    </xf>
    <xf numFmtId="0" fontId="6" fillId="0" borderId="8" xfId="8" applyFont="1" applyFill="1" applyBorder="1" applyAlignment="1" applyProtection="1">
      <alignment vertical="center" wrapText="1"/>
      <protection locked="0"/>
    </xf>
    <xf numFmtId="0" fontId="6" fillId="0" borderId="0" xfId="8" applyFont="1" applyFill="1" applyBorder="1" applyAlignment="1" applyProtection="1">
      <alignment vertical="center"/>
      <protection locked="0"/>
    </xf>
    <xf numFmtId="0" fontId="6" fillId="0" borderId="8" xfId="5" applyBorder="1" applyProtection="1">
      <protection locked="0"/>
    </xf>
    <xf numFmtId="0" fontId="6" fillId="0" borderId="0" xfId="5" applyProtection="1">
      <protection locked="0"/>
    </xf>
    <xf numFmtId="0" fontId="9" fillId="0" borderId="4" xfId="0" applyFont="1" applyBorder="1" applyAlignment="1">
      <alignment wrapText="1"/>
    </xf>
    <xf numFmtId="0" fontId="10" fillId="14" borderId="38" xfId="0" applyFont="1" applyFill="1" applyBorder="1" applyAlignment="1">
      <alignment horizontal="center" wrapText="1"/>
    </xf>
    <xf numFmtId="0" fontId="10" fillId="14" borderId="11" xfId="0" applyFont="1" applyFill="1" applyBorder="1" applyAlignment="1">
      <alignment horizontal="center"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8" xfId="5" quotePrefix="1" applyBorder="1" applyAlignment="1" applyProtection="1">
      <alignment wrapText="1"/>
      <protection locked="0"/>
    </xf>
    <xf numFmtId="0" fontId="6" fillId="0" borderId="0" xfId="5" quotePrefix="1" applyAlignment="1" applyProtection="1">
      <alignment wrapText="1"/>
      <protection locked="0"/>
    </xf>
    <xf numFmtId="0" fontId="37" fillId="14" borderId="8" xfId="0" applyFont="1" applyFill="1" applyBorder="1" applyAlignment="1">
      <alignment vertical="center"/>
    </xf>
    <xf numFmtId="0" fontId="37" fillId="14" borderId="0" xfId="0" applyFont="1" applyFill="1" applyAlignment="1">
      <alignment vertical="center"/>
    </xf>
    <xf numFmtId="0" fontId="6" fillId="0" borderId="0" xfId="0" applyFont="1"/>
    <xf numFmtId="0" fontId="38" fillId="14" borderId="0" xfId="0" applyFont="1" applyFill="1" applyAlignment="1">
      <alignment horizontal="center" vertical="center"/>
    </xf>
    <xf numFmtId="0" fontId="2" fillId="2" borderId="11" xfId="7" applyBorder="1" applyAlignment="1" applyProtection="1">
      <alignment horizontal="center" vertical="center" wrapText="1"/>
      <protection locked="0"/>
    </xf>
    <xf numFmtId="0" fontId="2" fillId="2" borderId="60" xfId="7" applyBorder="1" applyAlignment="1" applyProtection="1">
      <alignment horizontal="left" vertical="center" wrapText="1"/>
      <protection locked="0"/>
    </xf>
    <xf numFmtId="0" fontId="2" fillId="2" borderId="10" xfId="7" applyBorder="1" applyAlignment="1" applyProtection="1">
      <alignment horizontal="left" vertical="center" wrapText="1"/>
      <protection locked="0"/>
    </xf>
    <xf numFmtId="0" fontId="36" fillId="0" borderId="0" xfId="0" applyFont="1" applyAlignment="1">
      <alignment vertical="center"/>
    </xf>
    <xf numFmtId="0" fontId="42" fillId="19" borderId="39" xfId="7" applyFont="1" applyFill="1" applyBorder="1" applyAlignment="1" applyProtection="1">
      <alignment horizontal="center" vertical="center" wrapText="1"/>
      <protection locked="0"/>
    </xf>
    <xf numFmtId="0" fontId="42" fillId="19" borderId="31" xfId="7" applyFont="1" applyFill="1" applyBorder="1" applyAlignment="1" applyProtection="1">
      <alignment horizontal="center" vertical="center" wrapText="1"/>
      <protection locked="0"/>
    </xf>
    <xf numFmtId="0" fontId="42" fillId="19" borderId="10" xfId="7" applyFont="1" applyFill="1" applyBorder="1" applyAlignment="1" applyProtection="1">
      <alignment horizontal="center" vertical="center" wrapText="1"/>
      <protection locked="0"/>
    </xf>
    <xf numFmtId="0" fontId="2" fillId="19" borderId="51" xfId="2" applyNumberFormat="1" applyFill="1" applyBorder="1" applyAlignment="1" applyProtection="1">
      <alignment horizontal="center" vertical="center"/>
      <protection locked="0"/>
    </xf>
    <xf numFmtId="0" fontId="2" fillId="19" borderId="50" xfId="2" applyNumberFormat="1" applyFill="1" applyBorder="1" applyAlignment="1" applyProtection="1">
      <alignment horizontal="center" vertical="center"/>
      <protection locked="0"/>
    </xf>
    <xf numFmtId="0" fontId="2" fillId="19" borderId="49" xfId="2" applyNumberFormat="1" applyFill="1" applyBorder="1" applyAlignment="1" applyProtection="1">
      <alignment horizontal="center" vertical="center"/>
      <protection locked="0"/>
    </xf>
    <xf numFmtId="0" fontId="76" fillId="11" borderId="0" xfId="0" applyFont="1" applyFill="1" applyAlignment="1">
      <alignment vertical="center"/>
    </xf>
    <xf numFmtId="0" fontId="1" fillId="0" borderId="39" xfId="12" applyNumberFormat="1" applyFont="1" applyBorder="1" applyAlignment="1" applyProtection="1">
      <alignment horizontal="center" vertical="center" wrapText="1"/>
      <protection locked="0"/>
    </xf>
    <xf numFmtId="0" fontId="1" fillId="0" borderId="10" xfId="12" applyNumberFormat="1" applyFont="1" applyBorder="1" applyAlignment="1" applyProtection="1">
      <alignment horizontal="center" vertical="center" wrapText="1"/>
      <protection locked="0"/>
    </xf>
    <xf numFmtId="0" fontId="81" fillId="0" borderId="39" xfId="5" quotePrefix="1" applyFont="1" applyBorder="1" applyAlignment="1" applyProtection="1">
      <alignment wrapText="1"/>
      <protection locked="0"/>
    </xf>
    <xf numFmtId="0" fontId="0" fillId="0" borderId="31" xfId="0" applyBorder="1" applyAlignment="1">
      <alignment wrapText="1"/>
    </xf>
    <xf numFmtId="0" fontId="0" fillId="0" borderId="10" xfId="0" applyBorder="1" applyAlignment="1">
      <alignment wrapText="1"/>
    </xf>
    <xf numFmtId="0" fontId="0" fillId="0" borderId="39" xfId="0" applyBorder="1" applyAlignment="1">
      <alignment wrapText="1"/>
    </xf>
    <xf numFmtId="0" fontId="37" fillId="12" borderId="59" xfId="8" applyFont="1" applyFill="1" applyBorder="1" applyAlignment="1" applyProtection="1">
      <alignment vertical="center"/>
      <protection locked="0"/>
    </xf>
    <xf numFmtId="0" fontId="0" fillId="0" borderId="58" xfId="0" applyBorder="1" applyAlignment="1">
      <alignment vertical="center"/>
    </xf>
    <xf numFmtId="0" fontId="0" fillId="0" borderId="25" xfId="0" applyBorder="1" applyAlignment="1">
      <alignment vertical="center"/>
    </xf>
    <xf numFmtId="0" fontId="37" fillId="13" borderId="0" xfId="5" applyFont="1" applyFill="1" applyAlignment="1" applyProtection="1">
      <alignment horizontal="left" vertical="center"/>
      <protection locked="0"/>
    </xf>
    <xf numFmtId="0" fontId="37" fillId="13" borderId="0" xfId="8" applyFont="1" applyFill="1" applyBorder="1" applyAlignment="1" applyProtection="1">
      <alignment wrapText="1"/>
      <protection locked="0"/>
    </xf>
    <xf numFmtId="0" fontId="29" fillId="0" borderId="0" xfId="0" applyFont="1" applyAlignment="1">
      <alignment wrapText="1"/>
    </xf>
    <xf numFmtId="0" fontId="33" fillId="0" borderId="54" xfId="8" applyFont="1" applyFill="1" applyBorder="1" applyAlignment="1" applyProtection="1">
      <alignment vertical="center" wrapText="1"/>
      <protection locked="0"/>
    </xf>
    <xf numFmtId="0" fontId="0" fillId="0" borderId="11" xfId="0" applyBorder="1"/>
    <xf numFmtId="0" fontId="0" fillId="0" borderId="55" xfId="0" applyBorder="1"/>
    <xf numFmtId="0" fontId="33" fillId="0" borderId="41" xfId="8" applyFont="1" applyFill="1" applyBorder="1" applyAlignment="1" applyProtection="1">
      <alignment vertical="top" wrapText="1"/>
      <protection locked="0"/>
    </xf>
    <xf numFmtId="0" fontId="0" fillId="0" borderId="0" xfId="0" applyAlignment="1">
      <alignment vertical="top" wrapText="1"/>
    </xf>
    <xf numFmtId="0" fontId="0" fillId="0" borderId="56" xfId="0" applyBorder="1" applyAlignment="1">
      <alignment vertical="top" wrapText="1"/>
    </xf>
    <xf numFmtId="0" fontId="2" fillId="19" borderId="44" xfId="2" applyNumberFormat="1" applyFill="1" applyBorder="1" applyAlignment="1" applyProtection="1">
      <alignment horizontal="center" vertical="center"/>
      <protection locked="0"/>
    </xf>
    <xf numFmtId="0" fontId="2" fillId="19" borderId="43" xfId="2" applyNumberFormat="1" applyFill="1" applyBorder="1" applyAlignment="1" applyProtection="1">
      <alignment horizontal="center" vertical="center"/>
      <protection locked="0"/>
    </xf>
    <xf numFmtId="0" fontId="2" fillId="19" borderId="42" xfId="2" applyNumberFormat="1" applyFill="1" applyBorder="1" applyAlignment="1" applyProtection="1">
      <alignment horizontal="center" vertical="center"/>
      <protection locked="0"/>
    </xf>
    <xf numFmtId="0" fontId="78" fillId="19" borderId="44" xfId="2" applyNumberFormat="1" applyFont="1" applyFill="1" applyBorder="1" applyAlignment="1" applyProtection="1">
      <alignment horizontal="center" vertical="center"/>
      <protection locked="0"/>
    </xf>
    <xf numFmtId="0" fontId="78" fillId="19" borderId="43" xfId="2" applyNumberFormat="1" applyFont="1" applyFill="1" applyBorder="1" applyAlignment="1" applyProtection="1">
      <alignment horizontal="center" vertical="center"/>
      <protection locked="0"/>
    </xf>
    <xf numFmtId="0" fontId="78" fillId="19" borderId="42" xfId="2" applyNumberFormat="1" applyFont="1" applyFill="1" applyBorder="1" applyAlignment="1" applyProtection="1">
      <alignment horizontal="center" vertical="center"/>
      <protection locked="0"/>
    </xf>
    <xf numFmtId="0" fontId="36" fillId="13" borderId="41" xfId="0" applyFont="1" applyFill="1" applyBorder="1" applyAlignment="1">
      <alignment horizontal="center" vertical="center" wrapText="1"/>
    </xf>
    <xf numFmtId="0" fontId="36" fillId="13" borderId="0" xfId="0" applyFont="1" applyFill="1" applyAlignment="1">
      <alignment horizontal="center" vertical="center" wrapText="1"/>
    </xf>
    <xf numFmtId="0" fontId="21" fillId="0" borderId="0" xfId="0" applyFont="1" applyAlignment="1">
      <alignment horizontal="justify" vertical="center"/>
    </xf>
    <xf numFmtId="0" fontId="21" fillId="0" borderId="28"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0" xfId="0" applyFont="1" applyBorder="1" applyAlignment="1" applyProtection="1">
      <alignment horizontal="left" vertical="center" wrapText="1"/>
      <protection locked="0"/>
    </xf>
    <xf numFmtId="9" fontId="21" fillId="0" borderId="28" xfId="0" applyNumberFormat="1" applyFont="1" applyBorder="1" applyAlignment="1" applyProtection="1">
      <alignment horizontal="left" vertical="center" wrapText="1"/>
      <protection locked="0"/>
    </xf>
    <xf numFmtId="9" fontId="21" fillId="0" borderId="29" xfId="0" applyNumberFormat="1" applyFont="1" applyBorder="1" applyAlignment="1" applyProtection="1">
      <alignment horizontal="left" vertical="center" wrapText="1"/>
      <protection locked="0"/>
    </xf>
    <xf numFmtId="9" fontId="21" fillId="0" borderId="30" xfId="0" applyNumberFormat="1" applyFont="1" applyBorder="1" applyAlignment="1" applyProtection="1">
      <alignment horizontal="left" vertical="center" wrapText="1"/>
      <protection locked="0"/>
    </xf>
    <xf numFmtId="0" fontId="85" fillId="13" borderId="28" xfId="0" applyFont="1" applyFill="1" applyBorder="1"/>
    <xf numFmtId="0" fontId="85" fillId="13" borderId="29" xfId="0" applyFont="1" applyFill="1" applyBorder="1"/>
    <xf numFmtId="0" fontId="85" fillId="13" borderId="30" xfId="0" applyFont="1" applyFill="1" applyBorder="1"/>
    <xf numFmtId="0" fontId="21" fillId="0" borderId="29"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30" xfId="0" applyFont="1" applyBorder="1" applyAlignment="1" applyProtection="1">
      <alignment vertical="center"/>
      <protection locked="0"/>
    </xf>
    <xf numFmtId="0" fontId="22" fillId="0" borderId="0" xfId="10" applyFont="1" applyAlignment="1">
      <alignment horizontal="justify" vertical="center"/>
    </xf>
    <xf numFmtId="0" fontId="23" fillId="0" borderId="27"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0" xfId="0" applyFont="1" applyAlignment="1">
      <alignment horizontal="justify" vertical="center"/>
    </xf>
    <xf numFmtId="0" fontId="21" fillId="0" borderId="0" xfId="0" applyFont="1" applyAlignment="1">
      <alignment horizontal="justify" vertical="center" wrapText="1"/>
    </xf>
    <xf numFmtId="0" fontId="51" fillId="13" borderId="0" xfId="0" applyFont="1" applyFill="1" applyAlignment="1">
      <alignment horizontal="left" vertical="center" wrapText="1"/>
    </xf>
    <xf numFmtId="0" fontId="52" fillId="13" borderId="0" xfId="0" applyFont="1" applyFill="1" applyAlignment="1">
      <alignment horizontal="left" vertical="center" wrapText="1"/>
    </xf>
    <xf numFmtId="0" fontId="87" fillId="13" borderId="0" xfId="5" applyFont="1" applyFill="1" applyAlignment="1">
      <alignment vertical="center"/>
    </xf>
    <xf numFmtId="0" fontId="31" fillId="12" borderId="0" xfId="0" applyFont="1" applyFill="1" applyAlignment="1">
      <alignment vertical="center"/>
    </xf>
    <xf numFmtId="0" fontId="51" fillId="13" borderId="64" xfId="0" applyFont="1" applyFill="1" applyBorder="1" applyAlignment="1">
      <alignment horizontal="left" vertical="center" wrapText="1"/>
    </xf>
    <xf numFmtId="0" fontId="88" fillId="0" borderId="0" xfId="0" applyFont="1"/>
    <xf numFmtId="0" fontId="51" fillId="13" borderId="6" xfId="0" applyFont="1" applyFill="1" applyBorder="1" applyAlignment="1">
      <alignment horizontal="left" vertical="center" wrapText="1"/>
    </xf>
    <xf numFmtId="0" fontId="10" fillId="0" borderId="2" xfId="0" applyFont="1" applyBorder="1" applyAlignment="1">
      <alignment horizontal="center" vertical="center" wrapText="1"/>
    </xf>
    <xf numFmtId="0" fontId="96" fillId="26" borderId="0" xfId="0" applyFont="1" applyFill="1" applyAlignment="1">
      <alignment horizontal="center" vertical="center" wrapText="1"/>
    </xf>
    <xf numFmtId="0" fontId="96" fillId="26" borderId="65" xfId="0" applyFont="1" applyFill="1" applyBorder="1" applyAlignment="1">
      <alignment horizontal="center" vertical="center" wrapText="1"/>
    </xf>
    <xf numFmtId="0" fontId="0" fillId="0" borderId="74" xfId="0" applyBorder="1" applyAlignment="1">
      <alignment horizontal="left" vertical="top"/>
    </xf>
    <xf numFmtId="0" fontId="0" fillId="0" borderId="75" xfId="0" applyBorder="1" applyAlignment="1">
      <alignment horizontal="left" vertical="top"/>
    </xf>
    <xf numFmtId="0" fontId="0" fillId="0" borderId="7" xfId="0" applyBorder="1" applyAlignment="1">
      <alignment horizontal="left" vertical="top"/>
    </xf>
    <xf numFmtId="0" fontId="93" fillId="24" borderId="0" xfId="0" applyFont="1" applyFill="1" applyAlignment="1">
      <alignment horizontal="left" vertical="center" wrapText="1"/>
    </xf>
    <xf numFmtId="0" fontId="93" fillId="24" borderId="65" xfId="0" applyFont="1" applyFill="1" applyBorder="1" applyAlignment="1">
      <alignment horizontal="left" vertical="center" wrapText="1"/>
    </xf>
    <xf numFmtId="0" fontId="92" fillId="23" borderId="0" xfId="0" applyFont="1" applyFill="1" applyAlignment="1">
      <alignment horizontal="left" vertical="center" wrapText="1"/>
    </xf>
    <xf numFmtId="0" fontId="93" fillId="24" borderId="4" xfId="0" applyFont="1" applyFill="1" applyBorder="1" applyAlignment="1">
      <alignment horizontal="left" vertical="center" wrapText="1"/>
    </xf>
    <xf numFmtId="0" fontId="96" fillId="23" borderId="0" xfId="0" applyFont="1" applyFill="1" applyAlignment="1">
      <alignment horizontal="center" vertical="center" wrapText="1"/>
    </xf>
    <xf numFmtId="0" fontId="96" fillId="23" borderId="65" xfId="0" applyFont="1" applyFill="1" applyBorder="1" applyAlignment="1">
      <alignment horizontal="center" vertical="center" wrapText="1"/>
    </xf>
    <xf numFmtId="0" fontId="96" fillId="25" borderId="0" xfId="0" applyFont="1" applyFill="1" applyAlignment="1">
      <alignment horizontal="center" vertical="center" wrapText="1"/>
    </xf>
    <xf numFmtId="0" fontId="96" fillId="25" borderId="65" xfId="0" applyFont="1" applyFill="1" applyBorder="1" applyAlignment="1">
      <alignment horizontal="center" vertical="center" wrapText="1"/>
    </xf>
  </cellXfs>
  <cellStyles count="13">
    <cellStyle name="Accent1 2" xfId="8" xr:uid="{69CD9A3B-98B4-4C3C-A6AE-00A9CAB5B02C}"/>
    <cellStyle name="Bad" xfId="3" builtinId="27"/>
    <cellStyle name="Calculation" xfId="4" builtinId="22"/>
    <cellStyle name="Calculation 2" xfId="9" xr:uid="{BAFE222D-96A5-4605-BDDC-375EC3EB92BD}"/>
    <cellStyle name="Comma 2 2" xfId="6" xr:uid="{E250AA20-E727-4B4A-9C00-F6712F826DCA}"/>
    <cellStyle name="Currency" xfId="1" builtinId="4"/>
    <cellStyle name="Currency 3" xfId="12" xr:uid="{4FC0C4B8-96C0-44F5-8419-19EBF25D9A62}"/>
    <cellStyle name="Good" xfId="2" builtinId="26"/>
    <cellStyle name="Good 2" xfId="7" xr:uid="{CA6917D4-09F1-4605-B6BB-D3A4E2E68355}"/>
    <cellStyle name="Hyperlink" xfId="10" builtinId="8"/>
    <cellStyle name="Normal" xfId="0" builtinId="0"/>
    <cellStyle name="Normal 2 2" xfId="5" xr:uid="{4D7B5401-9C21-4178-A023-F8F72F7854D5}"/>
    <cellStyle name="Normal 2 4" xfId="11" xr:uid="{8C54BE34-8BEF-4FBD-882C-DA4BFCBEFE6C}"/>
  </cellStyles>
  <dxfs count="34">
    <dxf>
      <font>
        <color rgb="FF006100"/>
      </font>
      <fill>
        <patternFill>
          <bgColor rgb="FFC6EF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CC"/>
      <color rgb="FFF1DCF8"/>
      <color rgb="FF00FFCC"/>
      <color rgb="FFFF7C80"/>
      <color rgb="FF0000E1"/>
      <color rgb="FFF573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352425</xdr:colOff>
      <xdr:row>1</xdr:row>
      <xdr:rowOff>95250</xdr:rowOff>
    </xdr:from>
    <xdr:to>
      <xdr:col>6</xdr:col>
      <xdr:colOff>200025</xdr:colOff>
      <xdr:row>3</xdr:row>
      <xdr:rowOff>171450</xdr:rowOff>
    </xdr:to>
    <xdr:pic>
      <xdr:nvPicPr>
        <xdr:cNvPr id="3" name="Picture 2">
          <a:extLst>
            <a:ext uri="{FF2B5EF4-FFF2-40B4-BE49-F238E27FC236}">
              <a16:creationId xmlns:a16="http://schemas.microsoft.com/office/drawing/2014/main" id="{AA7FFE28-147B-4A46-96AD-9514F0CFE5B8}"/>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296025" y="285750"/>
          <a:ext cx="1695450" cy="457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419100</xdr:colOff>
      <xdr:row>1</xdr:row>
      <xdr:rowOff>85725</xdr:rowOff>
    </xdr:from>
    <xdr:to>
      <xdr:col>4</xdr:col>
      <xdr:colOff>514350</xdr:colOff>
      <xdr:row>2</xdr:row>
      <xdr:rowOff>325452</xdr:rowOff>
    </xdr:to>
    <xdr:pic>
      <xdr:nvPicPr>
        <xdr:cNvPr id="2" name="Picture 1">
          <a:extLst>
            <a:ext uri="{FF2B5EF4-FFF2-40B4-BE49-F238E27FC236}">
              <a16:creationId xmlns:a16="http://schemas.microsoft.com/office/drawing/2014/main" id="{3C693D1F-34A7-4CA9-B729-CFF267E1779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19750" y="276225"/>
          <a:ext cx="1847850" cy="6016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276225</xdr:colOff>
      <xdr:row>2</xdr:row>
      <xdr:rowOff>229318</xdr:rowOff>
    </xdr:from>
    <xdr:ext cx="1522779" cy="542207"/>
    <xdr:pic>
      <xdr:nvPicPr>
        <xdr:cNvPr id="2" name="Picture 5">
          <a:extLst>
            <a:ext uri="{FF2B5EF4-FFF2-40B4-BE49-F238E27FC236}">
              <a16:creationId xmlns:a16="http://schemas.microsoft.com/office/drawing/2014/main" id="{178F5D62-2214-426F-AB85-A52B606A0B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610318"/>
          <a:ext cx="1522779" cy="54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absoluteAnchor>
    <xdr:pos x="187325" y="13477875"/>
    <xdr:ext cx="6535563" cy="879294"/>
    <xdr:pic>
      <xdr:nvPicPr>
        <xdr:cNvPr id="3" name="Picture 8">
          <a:extLst>
            <a:ext uri="{FF2B5EF4-FFF2-40B4-BE49-F238E27FC236}">
              <a16:creationId xmlns:a16="http://schemas.microsoft.com/office/drawing/2014/main" id="{6430CCB9-038E-445B-BFE1-93C3F4C27888}"/>
            </a:ext>
            <a:ext uri="{147F2762-F138-4A5C-976F-8EAC2B608ADB}">
              <a16:predDERef xmlns:a16="http://schemas.microsoft.com/office/drawing/2014/main" pred="{E3B2DB33-DDD7-3103-A97D-58202F621C7A}"/>
            </a:ext>
          </a:extLst>
        </xdr:cNvPr>
        <xdr:cNvPicPr>
          <a:picLocks noChangeAspect="1"/>
        </xdr:cNvPicPr>
      </xdr:nvPicPr>
      <xdr:blipFill rotWithShape="1">
        <a:blip xmlns:r="http://schemas.openxmlformats.org/officeDocument/2006/relationships" r:embed="rId2"/>
        <a:srcRect t="20778"/>
        <a:stretch/>
      </xdr:blipFill>
      <xdr:spPr>
        <a:xfrm>
          <a:off x="187325" y="13477875"/>
          <a:ext cx="6535563" cy="879294"/>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76_Grants_W/GPU%20CENTRAL/G.A.D.%20CLAIM%20FORMS/2024%20updated%20forms/Strategic%20Consultancy/Strategic%20Consultancy%20Claim%20&amp;%20Director%20Statement%20010224.xlsx" TargetMode="External"/><Relationship Id="rId1" Type="http://schemas.openxmlformats.org/officeDocument/2006/relationships/externalLinkPath" Target="/176_Grants_W/GPU%20CENTRAL/G.A.D.%20CLAIM%20FORMS/2024%20updated%20forms/Strategic%20Consultancy/Strategic%20Consultancy%20Claim%20&amp;%20Director%20Statement%2001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Claim Summary"/>
      <sheetName val="Checklist for Claim"/>
      <sheetName val="Strategic Consultancy Claim"/>
      <sheetName val="Director Statement "/>
      <sheetName val="Progress Report"/>
      <sheetName val="Summary of Exp"/>
    </sheetNames>
    <sheetDataSet>
      <sheetData sheetId="0"/>
      <sheetData sheetId="1">
        <row r="5">
          <cell r="C5"/>
        </row>
        <row r="10">
          <cell r="C10"/>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Build%20Capability%20/%20%3cyour%20company%20name%3e%20/%20%3cyour%20project%20number%3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terprise-ireland.com/en/Legal/GDP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4C84-9718-456A-ACE4-E5DE9CF30EAA}">
  <sheetPr>
    <tabColor rgb="FFFF0000"/>
  </sheetPr>
  <dimension ref="B1:S37"/>
  <sheetViews>
    <sheetView showGridLines="0" tabSelected="1" zoomScaleNormal="100" workbookViewId="0">
      <selection activeCell="D2" sqref="D2:E2"/>
    </sheetView>
  </sheetViews>
  <sheetFormatPr defaultColWidth="9.08984375" defaultRowHeight="14.5" x14ac:dyDescent="0.35"/>
  <cols>
    <col min="1" max="1" width="1.6328125" customWidth="1"/>
    <col min="15" max="15" width="10.54296875" customWidth="1"/>
    <col min="16" max="16" width="10" customWidth="1"/>
    <col min="17" max="17" width="9.90625" customWidth="1"/>
    <col min="18" max="18" width="10.08984375" customWidth="1"/>
  </cols>
  <sheetData>
    <row r="1" spans="2:19" ht="30" customHeight="1" x14ac:dyDescent="0.45">
      <c r="B1" s="163" t="s">
        <v>88</v>
      </c>
      <c r="C1" s="164"/>
      <c r="D1" s="165"/>
      <c r="E1" s="166"/>
      <c r="F1" s="166"/>
      <c r="G1" s="166"/>
      <c r="H1" s="166"/>
      <c r="I1" s="166"/>
      <c r="J1" s="166"/>
      <c r="K1" s="166"/>
      <c r="L1" s="166"/>
      <c r="M1" s="166"/>
      <c r="N1" s="166"/>
      <c r="O1" s="166"/>
    </row>
    <row r="2" spans="2:19" s="169" customFormat="1" ht="15" customHeight="1" x14ac:dyDescent="0.35">
      <c r="B2" s="451" t="s">
        <v>73</v>
      </c>
      <c r="C2" s="451"/>
      <c r="D2" s="452">
        <v>46199</v>
      </c>
      <c r="E2" s="452"/>
      <c r="F2" s="167"/>
      <c r="G2" s="168"/>
      <c r="H2" s="168"/>
      <c r="I2" s="168"/>
      <c r="J2" s="168"/>
      <c r="K2" s="168"/>
      <c r="L2" s="168"/>
      <c r="M2" s="168"/>
      <c r="N2" s="168"/>
      <c r="O2" s="168"/>
    </row>
    <row r="3" spans="2:19" ht="9.9" customHeight="1" x14ac:dyDescent="0.45">
      <c r="B3" s="163"/>
      <c r="C3" s="164"/>
      <c r="D3" s="165"/>
      <c r="E3" s="166"/>
      <c r="F3" s="166"/>
      <c r="G3" s="166"/>
      <c r="H3" s="166"/>
      <c r="I3" s="166"/>
      <c r="J3" s="166"/>
      <c r="K3" s="166"/>
      <c r="L3" s="166"/>
      <c r="M3" s="166"/>
      <c r="N3" s="166"/>
      <c r="O3" s="166"/>
    </row>
    <row r="4" spans="2:19" s="173" customFormat="1" ht="20.149999999999999" customHeight="1" x14ac:dyDescent="0.35">
      <c r="B4" s="170" t="s">
        <v>74</v>
      </c>
      <c r="C4" s="171"/>
      <c r="D4" s="171"/>
      <c r="E4" s="172"/>
      <c r="F4" s="172"/>
      <c r="G4" s="172"/>
      <c r="H4" s="172"/>
      <c r="I4" s="172"/>
      <c r="J4" s="172"/>
      <c r="K4" s="172"/>
      <c r="L4" s="172"/>
      <c r="M4" s="172"/>
      <c r="N4" s="172"/>
      <c r="O4" s="172"/>
    </row>
    <row r="5" spans="2:19" s="178" customFormat="1" ht="20.149999999999999" customHeight="1" x14ac:dyDescent="0.35">
      <c r="B5" s="174" t="s">
        <v>75</v>
      </c>
      <c r="C5" s="175"/>
      <c r="D5" s="175"/>
      <c r="E5" s="176"/>
      <c r="F5" s="176"/>
      <c r="G5" s="177"/>
      <c r="H5" s="177"/>
      <c r="I5" s="177"/>
      <c r="J5" s="177"/>
      <c r="K5" s="177"/>
      <c r="L5" s="177"/>
      <c r="M5" s="177"/>
      <c r="N5" s="177"/>
      <c r="O5" s="177"/>
    </row>
    <row r="6" spans="2:19" ht="20.149999999999999" customHeight="1" x14ac:dyDescent="0.35">
      <c r="B6" s="179"/>
      <c r="C6" s="180"/>
      <c r="D6" s="180"/>
      <c r="E6" s="180"/>
      <c r="F6" s="180"/>
      <c r="G6" s="180"/>
      <c r="H6" s="180"/>
      <c r="I6" s="180"/>
      <c r="J6" s="180"/>
      <c r="K6" s="180"/>
      <c r="L6" s="180"/>
      <c r="M6" s="180"/>
      <c r="N6" s="180"/>
      <c r="O6" s="180"/>
      <c r="P6" s="180"/>
      <c r="Q6" s="180"/>
      <c r="R6" s="180"/>
      <c r="S6" s="180"/>
    </row>
    <row r="7" spans="2:19" ht="30" customHeight="1" x14ac:dyDescent="0.45">
      <c r="B7" s="181" t="s">
        <v>76</v>
      </c>
      <c r="C7" s="164"/>
      <c r="D7" s="165"/>
      <c r="E7" s="166"/>
      <c r="F7" s="166"/>
      <c r="G7" s="166"/>
      <c r="H7" s="166"/>
      <c r="I7" s="166"/>
      <c r="J7" s="166"/>
      <c r="K7" s="166"/>
      <c r="L7" s="166"/>
      <c r="M7" s="166"/>
      <c r="N7" s="166"/>
      <c r="O7" s="166"/>
    </row>
    <row r="8" spans="2:19" ht="50.15" customHeight="1" x14ac:dyDescent="0.35">
      <c r="B8" s="453" t="s">
        <v>77</v>
      </c>
      <c r="C8" s="454"/>
      <c r="D8" s="454"/>
      <c r="E8" s="454"/>
      <c r="F8" s="454"/>
      <c r="G8" s="454"/>
      <c r="H8" s="454"/>
      <c r="I8" s="454"/>
      <c r="J8" s="454"/>
      <c r="K8" s="454"/>
      <c r="L8" s="454"/>
      <c r="M8" s="454"/>
      <c r="N8" s="454"/>
      <c r="O8" s="454"/>
      <c r="P8" s="454"/>
      <c r="Q8" s="454"/>
      <c r="R8" s="454"/>
    </row>
    <row r="9" spans="2:19" ht="20.149999999999999" customHeight="1" x14ac:dyDescent="0.35">
      <c r="B9" s="182"/>
      <c r="C9" s="183"/>
      <c r="D9" s="183"/>
      <c r="E9" s="183"/>
      <c r="F9" s="183"/>
      <c r="G9" s="183"/>
      <c r="H9" s="183"/>
      <c r="I9" s="183"/>
      <c r="J9" s="183"/>
      <c r="K9" s="183"/>
      <c r="L9" s="183"/>
      <c r="M9" s="183"/>
      <c r="N9" s="183"/>
      <c r="O9" s="183"/>
      <c r="P9" s="183"/>
      <c r="Q9" s="183"/>
      <c r="R9" s="183"/>
    </row>
    <row r="10" spans="2:19" ht="30" customHeight="1" x14ac:dyDescent="0.45">
      <c r="B10" s="181" t="s">
        <v>78</v>
      </c>
      <c r="C10" s="164"/>
      <c r="D10" s="165"/>
      <c r="E10" s="166"/>
      <c r="F10" s="166"/>
      <c r="G10" s="166"/>
      <c r="H10" s="166"/>
      <c r="I10" s="166"/>
      <c r="J10" s="166"/>
      <c r="K10" s="166"/>
      <c r="L10" s="166"/>
      <c r="M10" s="166"/>
      <c r="N10" s="166"/>
      <c r="O10" s="166"/>
    </row>
    <row r="11" spans="2:19" ht="30" customHeight="1" x14ac:dyDescent="0.35">
      <c r="B11" s="455" t="s">
        <v>132</v>
      </c>
      <c r="C11" s="456"/>
      <c r="D11" s="456"/>
      <c r="E11" s="456"/>
      <c r="F11" s="456"/>
      <c r="G11" s="456"/>
      <c r="H11" s="456"/>
      <c r="I11" s="456"/>
      <c r="J11" s="456"/>
      <c r="K11" s="456"/>
      <c r="L11" s="456"/>
      <c r="M11" s="456"/>
      <c r="N11" s="456"/>
      <c r="O11" s="456"/>
      <c r="P11" s="456"/>
      <c r="Q11" s="456"/>
      <c r="R11" s="456"/>
      <c r="S11" s="251"/>
    </row>
    <row r="12" spans="2:19" s="186" customFormat="1" ht="15.5" x14ac:dyDescent="0.35">
      <c r="B12" s="184" t="s">
        <v>49</v>
      </c>
      <c r="C12" s="185"/>
      <c r="D12" s="185"/>
      <c r="E12" s="185"/>
      <c r="F12" s="185"/>
      <c r="G12" s="185"/>
      <c r="H12" s="185"/>
      <c r="I12" s="185"/>
      <c r="J12" s="185"/>
      <c r="K12" s="185"/>
      <c r="L12" s="185"/>
      <c r="M12" s="185"/>
      <c r="N12" s="185"/>
      <c r="O12" s="185"/>
      <c r="P12" s="185"/>
      <c r="Q12" s="185"/>
      <c r="R12" s="185"/>
      <c r="S12" s="180"/>
    </row>
    <row r="13" spans="2:19" ht="15.5" x14ac:dyDescent="0.35">
      <c r="B13" s="187"/>
      <c r="C13" s="185"/>
      <c r="D13" s="185"/>
      <c r="E13" s="185"/>
      <c r="F13" s="185"/>
      <c r="G13" s="185"/>
      <c r="H13" s="185"/>
      <c r="I13" s="185"/>
      <c r="J13" s="185"/>
      <c r="K13" s="185"/>
      <c r="L13" s="185"/>
      <c r="M13" s="185"/>
      <c r="N13" s="185"/>
      <c r="O13" s="185"/>
      <c r="P13" s="185"/>
      <c r="Q13" s="185"/>
      <c r="R13" s="185"/>
      <c r="S13" s="180"/>
    </row>
    <row r="14" spans="2:19" ht="20.149999999999999" customHeight="1" x14ac:dyDescent="0.35">
      <c r="B14" s="179"/>
      <c r="C14" s="180"/>
      <c r="D14" s="180"/>
      <c r="E14" s="180"/>
      <c r="F14" s="180"/>
      <c r="G14" s="180"/>
      <c r="H14" s="180"/>
      <c r="I14" s="180"/>
      <c r="J14" s="180"/>
      <c r="K14" s="180"/>
      <c r="L14" s="180"/>
      <c r="M14" s="180"/>
      <c r="N14" s="180"/>
      <c r="O14" s="180"/>
      <c r="P14" s="180"/>
      <c r="Q14" s="180"/>
      <c r="R14" s="180"/>
      <c r="S14" s="180"/>
    </row>
    <row r="15" spans="2:19" ht="30" customHeight="1" x14ac:dyDescent="0.35">
      <c r="B15" s="181" t="s">
        <v>131</v>
      </c>
      <c r="C15" s="181"/>
      <c r="D15" s="181"/>
      <c r="E15" s="181"/>
      <c r="F15" s="181"/>
      <c r="G15" s="181"/>
      <c r="H15" s="181"/>
      <c r="I15" s="181"/>
      <c r="J15" s="181"/>
      <c r="K15" s="181"/>
      <c r="L15" s="181"/>
      <c r="M15" s="181"/>
      <c r="N15" s="181"/>
      <c r="O15" s="181"/>
      <c r="P15" s="181"/>
      <c r="Q15" s="181"/>
      <c r="R15" s="181"/>
    </row>
    <row r="16" spans="2:19" s="173" customFormat="1" ht="159.9" customHeight="1" x14ac:dyDescent="0.35">
      <c r="B16" s="457" t="s">
        <v>205</v>
      </c>
      <c r="C16" s="457"/>
      <c r="D16" s="457"/>
      <c r="E16" s="457"/>
      <c r="F16" s="457"/>
      <c r="G16" s="457"/>
      <c r="H16" s="457"/>
      <c r="I16" s="457"/>
      <c r="J16" s="457"/>
      <c r="K16" s="457"/>
      <c r="L16" s="457"/>
      <c r="M16" s="457"/>
      <c r="N16" s="457"/>
      <c r="O16" s="457"/>
      <c r="P16" s="457"/>
      <c r="Q16" s="457"/>
      <c r="R16" s="457"/>
      <c r="S16" s="252"/>
    </row>
    <row r="17" spans="2:19" ht="20.149999999999999" customHeight="1" x14ac:dyDescent="0.35"/>
    <row r="18" spans="2:19" ht="30" customHeight="1" x14ac:dyDescent="0.35">
      <c r="B18" s="449" t="s">
        <v>130</v>
      </c>
      <c r="C18" s="449"/>
      <c r="D18" s="449"/>
      <c r="E18" s="449"/>
      <c r="F18" s="449"/>
      <c r="G18" s="449"/>
      <c r="H18" s="449"/>
      <c r="I18" s="449"/>
      <c r="J18" s="449"/>
      <c r="K18" s="449"/>
      <c r="L18" s="449"/>
      <c r="M18" s="449"/>
      <c r="N18" s="449"/>
      <c r="O18" s="449"/>
      <c r="P18" s="449"/>
      <c r="Q18" s="449"/>
      <c r="R18" s="449"/>
    </row>
    <row r="19" spans="2:19" ht="110.15" customHeight="1" x14ac:dyDescent="0.35">
      <c r="B19" s="450" t="s">
        <v>179</v>
      </c>
      <c r="C19" s="450"/>
      <c r="D19" s="450"/>
      <c r="E19" s="450"/>
      <c r="F19" s="450"/>
      <c r="G19" s="450"/>
      <c r="H19" s="450"/>
      <c r="I19" s="450"/>
      <c r="J19" s="450"/>
      <c r="K19" s="450"/>
      <c r="L19" s="450"/>
      <c r="M19" s="450"/>
      <c r="N19" s="450"/>
      <c r="O19" s="450"/>
      <c r="P19" s="450"/>
      <c r="Q19" s="450"/>
      <c r="R19" s="450"/>
      <c r="S19" s="253"/>
    </row>
    <row r="20" spans="2:19" ht="20.149999999999999" customHeight="1" x14ac:dyDescent="0.35"/>
    <row r="21" spans="2:19" ht="30" customHeight="1" x14ac:dyDescent="0.35">
      <c r="B21" s="445" t="s">
        <v>102</v>
      </c>
      <c r="C21" s="445"/>
      <c r="D21" s="445"/>
      <c r="E21" s="445"/>
      <c r="F21" s="445"/>
      <c r="G21" s="445"/>
      <c r="H21" s="445"/>
      <c r="I21" s="445"/>
      <c r="J21" s="445"/>
      <c r="K21" s="445"/>
      <c r="L21" s="445"/>
      <c r="M21" s="445"/>
      <c r="N21" s="445"/>
      <c r="O21" s="445"/>
      <c r="P21" s="445"/>
      <c r="Q21" s="445"/>
      <c r="R21" s="445"/>
    </row>
    <row r="22" spans="2:19" ht="99.9" customHeight="1" x14ac:dyDescent="0.35">
      <c r="B22" s="442" t="s">
        <v>180</v>
      </c>
      <c r="C22" s="442"/>
      <c r="D22" s="442"/>
      <c r="E22" s="442"/>
      <c r="F22" s="442"/>
      <c r="G22" s="442"/>
      <c r="H22" s="442"/>
      <c r="I22" s="442"/>
      <c r="J22" s="442"/>
      <c r="K22" s="442"/>
      <c r="L22" s="442"/>
      <c r="M22" s="442"/>
      <c r="N22" s="442"/>
      <c r="O22" s="442"/>
      <c r="P22" s="442"/>
      <c r="Q22" s="442"/>
      <c r="R22" s="442"/>
    </row>
    <row r="23" spans="2:19" ht="20.149999999999999" customHeight="1" x14ac:dyDescent="0.35"/>
    <row r="24" spans="2:19" ht="30" customHeight="1" x14ac:dyDescent="0.35">
      <c r="B24" s="443" t="s">
        <v>103</v>
      </c>
      <c r="C24" s="443"/>
      <c r="D24" s="443"/>
      <c r="E24" s="443"/>
      <c r="F24" s="443"/>
      <c r="G24" s="443"/>
      <c r="H24" s="443"/>
      <c r="I24" s="443"/>
      <c r="J24" s="443"/>
      <c r="K24" s="443"/>
      <c r="L24" s="443"/>
      <c r="M24" s="443"/>
      <c r="N24" s="443"/>
      <c r="O24" s="443"/>
      <c r="P24" s="443"/>
      <c r="Q24" s="443"/>
      <c r="R24" s="443"/>
    </row>
    <row r="25" spans="2:19" ht="60" customHeight="1" x14ac:dyDescent="0.35">
      <c r="B25" s="442" t="s">
        <v>181</v>
      </c>
      <c r="C25" s="444"/>
      <c r="D25" s="444"/>
      <c r="E25" s="444"/>
      <c r="F25" s="444"/>
      <c r="G25" s="444"/>
      <c r="H25" s="444"/>
      <c r="I25" s="444"/>
      <c r="J25" s="444"/>
      <c r="K25" s="444"/>
      <c r="L25" s="444"/>
      <c r="M25" s="444"/>
      <c r="N25" s="444"/>
      <c r="O25" s="444"/>
      <c r="P25" s="444"/>
      <c r="Q25" s="444"/>
      <c r="R25" s="444"/>
    </row>
    <row r="26" spans="2:19" s="362" customFormat="1" ht="60" customHeight="1" x14ac:dyDescent="0.35">
      <c r="B26" s="442" t="s">
        <v>188</v>
      </c>
      <c r="C26" s="442"/>
      <c r="D26" s="442"/>
      <c r="E26" s="442"/>
      <c r="F26" s="442"/>
      <c r="G26" s="442"/>
      <c r="H26" s="442"/>
      <c r="I26" s="442"/>
      <c r="J26" s="442"/>
      <c r="K26" s="442"/>
      <c r="L26" s="442"/>
      <c r="M26" s="442"/>
      <c r="N26" s="442"/>
      <c r="O26" s="442"/>
      <c r="P26" s="442"/>
      <c r="Q26" s="442"/>
      <c r="R26" s="442"/>
    </row>
    <row r="27" spans="2:19" ht="90" customHeight="1" x14ac:dyDescent="0.35">
      <c r="B27" s="446" t="s">
        <v>182</v>
      </c>
      <c r="C27" s="446"/>
      <c r="D27" s="446"/>
      <c r="E27" s="446"/>
      <c r="F27" s="446"/>
      <c r="G27" s="446"/>
      <c r="H27" s="446"/>
      <c r="I27" s="446"/>
      <c r="J27" s="446"/>
      <c r="K27" s="446"/>
      <c r="L27" s="446"/>
      <c r="M27" s="446"/>
      <c r="N27" s="446"/>
      <c r="O27" s="446"/>
      <c r="P27" s="446"/>
      <c r="Q27" s="446"/>
      <c r="R27" s="446"/>
    </row>
    <row r="28" spans="2:19" ht="50.15" customHeight="1" x14ac:dyDescent="0.35">
      <c r="B28" s="446" t="s">
        <v>183</v>
      </c>
      <c r="C28" s="446"/>
      <c r="D28" s="446"/>
      <c r="E28" s="446"/>
      <c r="F28" s="446"/>
      <c r="G28" s="446"/>
      <c r="H28" s="446"/>
      <c r="I28" s="446"/>
      <c r="J28" s="446"/>
      <c r="K28" s="446"/>
      <c r="L28" s="446"/>
      <c r="M28" s="446"/>
      <c r="N28" s="446"/>
      <c r="O28" s="446"/>
      <c r="P28" s="446"/>
      <c r="Q28" s="446"/>
      <c r="R28" s="446"/>
    </row>
    <row r="29" spans="2:19" ht="129.9" customHeight="1" x14ac:dyDescent="0.35">
      <c r="B29" s="446" t="s">
        <v>187</v>
      </c>
      <c r="C29" s="446"/>
      <c r="D29" s="446"/>
      <c r="E29" s="446"/>
      <c r="F29" s="446"/>
      <c r="G29" s="446"/>
      <c r="H29" s="446"/>
      <c r="I29" s="446"/>
      <c r="J29" s="446"/>
      <c r="K29" s="446"/>
      <c r="L29" s="446"/>
      <c r="M29" s="446"/>
      <c r="N29" s="446"/>
      <c r="O29" s="446"/>
      <c r="P29" s="446"/>
      <c r="Q29" s="446"/>
      <c r="R29" s="446"/>
    </row>
    <row r="30" spans="2:19" s="59" customFormat="1" ht="90" customHeight="1" x14ac:dyDescent="0.35">
      <c r="B30" s="442" t="s">
        <v>184</v>
      </c>
      <c r="C30" s="442"/>
      <c r="D30" s="442"/>
      <c r="E30" s="442"/>
      <c r="F30" s="442"/>
      <c r="G30" s="442"/>
      <c r="H30" s="442"/>
      <c r="I30" s="442"/>
      <c r="J30" s="442"/>
      <c r="K30" s="442"/>
      <c r="L30" s="442"/>
      <c r="M30" s="442"/>
      <c r="N30" s="442"/>
      <c r="O30" s="442"/>
      <c r="P30" s="442"/>
      <c r="Q30" s="442"/>
      <c r="R30" s="442"/>
    </row>
    <row r="31" spans="2:19" ht="60" customHeight="1" x14ac:dyDescent="0.35">
      <c r="B31" s="447" t="s">
        <v>185</v>
      </c>
      <c r="C31" s="447"/>
      <c r="D31" s="447"/>
      <c r="E31" s="447"/>
      <c r="F31" s="447"/>
      <c r="G31" s="447"/>
      <c r="H31" s="447"/>
      <c r="I31" s="447"/>
      <c r="J31" s="447"/>
      <c r="K31" s="447"/>
      <c r="L31" s="447"/>
      <c r="M31" s="447"/>
      <c r="N31" s="447"/>
      <c r="O31" s="447"/>
      <c r="P31" s="447"/>
      <c r="Q31" s="447"/>
      <c r="R31" s="447"/>
    </row>
    <row r="33" spans="2:18" ht="30" customHeight="1" x14ac:dyDescent="0.35">
      <c r="B33" s="441" t="s">
        <v>104</v>
      </c>
      <c r="C33" s="441"/>
      <c r="D33" s="441"/>
      <c r="E33" s="441"/>
      <c r="F33" s="441"/>
      <c r="G33" s="441"/>
      <c r="H33" s="441"/>
      <c r="I33" s="441"/>
      <c r="J33" s="441"/>
      <c r="K33" s="441"/>
      <c r="L33" s="441"/>
      <c r="M33" s="441"/>
      <c r="N33" s="441"/>
      <c r="O33" s="441"/>
      <c r="P33" s="441"/>
      <c r="Q33" s="441"/>
      <c r="R33" s="441"/>
    </row>
    <row r="34" spans="2:18" ht="90" customHeight="1" x14ac:dyDescent="0.35">
      <c r="B34" s="448" t="s">
        <v>186</v>
      </c>
      <c r="C34" s="448"/>
      <c r="D34" s="448"/>
      <c r="E34" s="448"/>
      <c r="F34" s="448"/>
      <c r="G34" s="448"/>
      <c r="H34" s="448"/>
      <c r="I34" s="448"/>
      <c r="J34" s="448"/>
      <c r="K34" s="448"/>
      <c r="L34" s="448"/>
      <c r="M34" s="448"/>
      <c r="N34" s="448"/>
      <c r="O34" s="448"/>
      <c r="P34" s="448"/>
      <c r="Q34" s="448"/>
      <c r="R34" s="448"/>
    </row>
    <row r="36" spans="2:18" ht="30" customHeight="1" x14ac:dyDescent="0.35">
      <c r="B36" s="441" t="s">
        <v>35</v>
      </c>
      <c r="C36" s="441"/>
      <c r="D36" s="441"/>
      <c r="E36" s="441"/>
      <c r="F36" s="441"/>
      <c r="G36" s="441"/>
      <c r="H36" s="441"/>
      <c r="I36" s="441"/>
      <c r="J36" s="441"/>
      <c r="K36" s="441"/>
      <c r="L36" s="441"/>
      <c r="M36" s="441"/>
      <c r="N36" s="441"/>
      <c r="O36" s="441"/>
      <c r="P36" s="441"/>
      <c r="Q36" s="441"/>
      <c r="R36" s="441"/>
    </row>
    <row r="37" spans="2:18" s="59" customFormat="1" ht="30" customHeight="1" x14ac:dyDescent="0.35">
      <c r="B37" s="402" t="s">
        <v>214</v>
      </c>
      <c r="C37" s="402"/>
      <c r="D37" s="402"/>
      <c r="E37" s="402"/>
      <c r="F37" s="402"/>
      <c r="G37" s="402"/>
      <c r="H37" s="402"/>
      <c r="I37" s="402"/>
      <c r="J37" s="402"/>
      <c r="K37" s="402"/>
      <c r="L37" s="402"/>
      <c r="M37" s="402"/>
      <c r="N37" s="402"/>
      <c r="O37" s="402"/>
      <c r="P37" s="402"/>
      <c r="Q37" s="402"/>
      <c r="R37" s="402"/>
    </row>
  </sheetData>
  <mergeCells count="20">
    <mergeCell ref="B18:R18"/>
    <mergeCell ref="B19:R19"/>
    <mergeCell ref="B2:C2"/>
    <mergeCell ref="D2:E2"/>
    <mergeCell ref="B8:R8"/>
    <mergeCell ref="B11:R11"/>
    <mergeCell ref="B16:R16"/>
    <mergeCell ref="B36:R36"/>
    <mergeCell ref="B22:R22"/>
    <mergeCell ref="B24:R24"/>
    <mergeCell ref="B25:R25"/>
    <mergeCell ref="B21:R21"/>
    <mergeCell ref="B29:R29"/>
    <mergeCell ref="B28:R28"/>
    <mergeCell ref="B26:R26"/>
    <mergeCell ref="B27:R27"/>
    <mergeCell ref="B30:R30"/>
    <mergeCell ref="B31:R31"/>
    <mergeCell ref="B33:R33"/>
    <mergeCell ref="B34:R34"/>
  </mergeCells>
  <hyperlinks>
    <hyperlink ref="B5" r:id="rId1" xr:uid="{763624A2-9994-4405-A732-1C76FBEAFBFC}"/>
    <hyperlink ref="B12" r:id="rId2" xr:uid="{FF453E58-E68B-40D6-98F1-6D2EC22D9410}"/>
  </hyperlinks>
  <pageMargins left="0.11811023622047245" right="0.11811023622047245" top="0.35433070866141736" bottom="0.35433070866141736" header="0.31496062992125984" footer="0.31496062992125984"/>
  <pageSetup paperSize="9" scale="90" orientation="landscape" r:id="rId3"/>
  <rowBreaks count="1" manualBreakCount="1">
    <brk id="17"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ADC6-1C8B-4F75-BB9D-A0E99471F3D3}">
  <sheetPr>
    <tabColor rgb="FF00B0F0"/>
  </sheetPr>
  <dimension ref="B1:J42"/>
  <sheetViews>
    <sheetView showGridLines="0" zoomScaleNormal="100" workbookViewId="0"/>
  </sheetViews>
  <sheetFormatPr defaultRowHeight="14.5" x14ac:dyDescent="0.35"/>
  <cols>
    <col min="1" max="1" width="2.90625" customWidth="1"/>
    <col min="2" max="2" width="31.453125" customWidth="1"/>
    <col min="3" max="3" width="19.08984375" customWidth="1"/>
    <col min="4" max="4" width="35.6328125" customWidth="1"/>
    <col min="5" max="5" width="18.54296875" customWidth="1"/>
    <col min="9" max="9" width="61.08984375" customWidth="1"/>
  </cols>
  <sheetData>
    <row r="1" spans="2:5" ht="15" customHeight="1" x14ac:dyDescent="0.35"/>
    <row r="2" spans="2:5" x14ac:dyDescent="0.35">
      <c r="B2" s="236" t="s">
        <v>51</v>
      </c>
      <c r="C2" s="466"/>
      <c r="D2" s="467"/>
      <c r="E2" s="237"/>
    </row>
    <row r="3" spans="2:5" x14ac:dyDescent="0.35">
      <c r="B3" s="236" t="s">
        <v>27</v>
      </c>
      <c r="C3" s="466"/>
      <c r="D3" s="467"/>
      <c r="E3" s="237"/>
    </row>
    <row r="4" spans="2:5" x14ac:dyDescent="0.35">
      <c r="B4" s="236" t="s">
        <v>32</v>
      </c>
      <c r="C4" s="468">
        <v>0.5</v>
      </c>
      <c r="D4" s="469"/>
      <c r="E4" s="237"/>
    </row>
    <row r="5" spans="2:5" x14ac:dyDescent="0.35">
      <c r="B5" s="238" t="s">
        <v>126</v>
      </c>
      <c r="C5" s="466"/>
      <c r="D5" s="467"/>
      <c r="E5" s="237"/>
    </row>
    <row r="6" spans="2:5" x14ac:dyDescent="0.35">
      <c r="B6" s="240"/>
      <c r="C6" s="241"/>
      <c r="D6" s="241"/>
      <c r="E6" s="239"/>
    </row>
    <row r="7" spans="2:5" x14ac:dyDescent="0.35">
      <c r="B7" s="242" t="s">
        <v>45</v>
      </c>
      <c r="C7" s="241"/>
      <c r="D7" s="241"/>
      <c r="E7" s="239"/>
    </row>
    <row r="8" spans="2:5" x14ac:dyDescent="0.35">
      <c r="B8" s="238" t="s">
        <v>46</v>
      </c>
      <c r="C8" s="476"/>
      <c r="D8" s="476"/>
      <c r="E8" s="239"/>
    </row>
    <row r="9" spans="2:5" x14ac:dyDescent="0.35">
      <c r="B9" s="238" t="s">
        <v>47</v>
      </c>
      <c r="C9" s="476"/>
      <c r="D9" s="476"/>
      <c r="E9" s="239"/>
    </row>
    <row r="10" spans="2:5" x14ac:dyDescent="0.35">
      <c r="B10" s="56"/>
      <c r="C10" s="54"/>
      <c r="D10" s="54"/>
      <c r="E10" s="54"/>
    </row>
    <row r="11" spans="2:5" x14ac:dyDescent="0.35">
      <c r="B11" s="55" t="s">
        <v>52</v>
      </c>
      <c r="C11" s="243"/>
      <c r="D11" s="243"/>
      <c r="E11" s="243"/>
    </row>
    <row r="12" spans="2:5" s="364" customFormat="1" x14ac:dyDescent="0.35">
      <c r="B12" s="188" t="s">
        <v>49</v>
      </c>
      <c r="C12" s="57"/>
      <c r="D12" s="57"/>
      <c r="E12" s="57"/>
    </row>
    <row r="13" spans="2:5" x14ac:dyDescent="0.35">
      <c r="B13" s="55" t="s">
        <v>108</v>
      </c>
      <c r="C13" s="243"/>
      <c r="D13" s="243"/>
      <c r="E13" s="243"/>
    </row>
    <row r="14" spans="2:5" x14ac:dyDescent="0.35">
      <c r="B14" s="55" t="s">
        <v>48</v>
      </c>
      <c r="C14" s="54"/>
      <c r="D14" s="54"/>
      <c r="E14" s="54"/>
    </row>
    <row r="15" spans="2:5" x14ac:dyDescent="0.35">
      <c r="B15" s="53"/>
      <c r="C15" s="244"/>
      <c r="D15" s="244"/>
      <c r="E15" s="244"/>
    </row>
    <row r="16" spans="2:5" x14ac:dyDescent="0.35">
      <c r="B16" s="458" t="s">
        <v>41</v>
      </c>
      <c r="C16" s="460" t="s">
        <v>42</v>
      </c>
      <c r="D16" s="461"/>
      <c r="E16" s="464" t="s">
        <v>40</v>
      </c>
    </row>
    <row r="17" spans="2:10" x14ac:dyDescent="0.35">
      <c r="B17" s="459"/>
      <c r="C17" s="462"/>
      <c r="D17" s="463"/>
      <c r="E17" s="465"/>
    </row>
    <row r="18" spans="2:10" ht="39.9" customHeight="1" x14ac:dyDescent="0.35">
      <c r="B18" s="245" t="s">
        <v>35</v>
      </c>
      <c r="C18" s="470" t="s">
        <v>206</v>
      </c>
      <c r="D18" s="471"/>
      <c r="E18" s="116" t="s">
        <v>68</v>
      </c>
    </row>
    <row r="19" spans="2:10" ht="110.15" customHeight="1" x14ac:dyDescent="0.35">
      <c r="B19" s="254" t="s">
        <v>127</v>
      </c>
      <c r="C19" s="474" t="s">
        <v>193</v>
      </c>
      <c r="D19" s="475"/>
      <c r="E19" s="116" t="s">
        <v>68</v>
      </c>
    </row>
    <row r="20" spans="2:10" ht="55.5" customHeight="1" x14ac:dyDescent="0.35">
      <c r="B20" s="245" t="s">
        <v>38</v>
      </c>
      <c r="C20" s="470" t="s">
        <v>87</v>
      </c>
      <c r="D20" s="471"/>
      <c r="E20" s="116" t="s">
        <v>68</v>
      </c>
    </row>
    <row r="21" spans="2:10" ht="99.9" customHeight="1" x14ac:dyDescent="0.35">
      <c r="B21" s="255" t="s">
        <v>37</v>
      </c>
      <c r="C21" s="472" t="s">
        <v>190</v>
      </c>
      <c r="D21" s="473"/>
      <c r="E21" s="116" t="s">
        <v>68</v>
      </c>
      <c r="F21" s="514"/>
      <c r="G21" s="514"/>
      <c r="H21" s="515"/>
      <c r="I21" s="515"/>
    </row>
    <row r="22" spans="2:10" ht="96.65" customHeight="1" x14ac:dyDescent="0.35">
      <c r="B22" s="208" t="s">
        <v>109</v>
      </c>
      <c r="C22" s="477" t="s">
        <v>191</v>
      </c>
      <c r="D22" s="478"/>
      <c r="E22" s="116" t="s">
        <v>68</v>
      </c>
    </row>
    <row r="23" spans="2:10" ht="38.4" customHeight="1" x14ac:dyDescent="0.35">
      <c r="B23" s="479" t="s">
        <v>110</v>
      </c>
      <c r="C23" s="481" t="s">
        <v>111</v>
      </c>
      <c r="D23" s="482"/>
      <c r="E23" s="487" t="s">
        <v>68</v>
      </c>
    </row>
    <row r="24" spans="2:10" ht="21.9" customHeight="1" x14ac:dyDescent="0.35">
      <c r="B24" s="479"/>
      <c r="C24" s="483" t="s">
        <v>112</v>
      </c>
      <c r="D24" s="484"/>
      <c r="E24" s="488"/>
    </row>
    <row r="25" spans="2:10" ht="27.65" customHeight="1" x14ac:dyDescent="0.35">
      <c r="B25" s="480"/>
      <c r="C25" s="485" t="s">
        <v>113</v>
      </c>
      <c r="D25" s="486"/>
      <c r="E25" s="489"/>
    </row>
    <row r="26" spans="2:10" ht="300" customHeight="1" x14ac:dyDescent="0.35">
      <c r="B26" s="363" t="s">
        <v>189</v>
      </c>
      <c r="C26" s="497" t="s">
        <v>194</v>
      </c>
      <c r="D26" s="497"/>
      <c r="E26" s="116" t="s">
        <v>68</v>
      </c>
    </row>
    <row r="27" spans="2:10" ht="39.65" customHeight="1" x14ac:dyDescent="0.35">
      <c r="B27" s="246" t="s">
        <v>104</v>
      </c>
      <c r="C27" s="490" t="s">
        <v>192</v>
      </c>
      <c r="D27" s="491"/>
      <c r="E27" s="116" t="s">
        <v>68</v>
      </c>
      <c r="G27" s="516"/>
      <c r="H27" s="516"/>
      <c r="I27" s="516"/>
      <c r="J27" s="517"/>
    </row>
    <row r="28" spans="2:10" ht="47.4" customHeight="1" x14ac:dyDescent="0.35">
      <c r="B28" s="492" t="s">
        <v>39</v>
      </c>
      <c r="C28" s="495" t="s">
        <v>114</v>
      </c>
      <c r="D28" s="496"/>
      <c r="E28" s="487" t="s">
        <v>68</v>
      </c>
      <c r="G28" s="516"/>
      <c r="H28" s="516"/>
      <c r="I28" s="516"/>
      <c r="J28" s="517"/>
    </row>
    <row r="29" spans="2:10" ht="21.9" customHeight="1" x14ac:dyDescent="0.35">
      <c r="B29" s="493"/>
      <c r="C29" s="247" t="s">
        <v>115</v>
      </c>
      <c r="D29" s="248"/>
      <c r="E29" s="488"/>
      <c r="G29" s="519"/>
      <c r="H29" s="520"/>
      <c r="I29" s="520"/>
      <c r="J29" s="518"/>
    </row>
    <row r="30" spans="2:10" x14ac:dyDescent="0.35">
      <c r="B30" s="493"/>
      <c r="C30" s="247" t="s">
        <v>43</v>
      </c>
      <c r="D30" s="248"/>
      <c r="E30" s="488"/>
      <c r="G30" s="519"/>
      <c r="H30" s="521"/>
      <c r="I30" s="521"/>
      <c r="J30" s="518"/>
    </row>
    <row r="31" spans="2:10" ht="14.4" customHeight="1" x14ac:dyDescent="0.35">
      <c r="B31" s="494"/>
      <c r="C31" s="249"/>
      <c r="D31" s="250"/>
      <c r="E31" s="489"/>
      <c r="G31" s="519"/>
      <c r="H31" s="522"/>
      <c r="I31" s="522"/>
      <c r="J31" s="518"/>
    </row>
    <row r="32" spans="2:10" ht="24.65" customHeight="1" x14ac:dyDescent="0.35">
      <c r="B32" s="498" t="s">
        <v>195</v>
      </c>
      <c r="C32" s="500" t="s">
        <v>116</v>
      </c>
      <c r="D32" s="501"/>
      <c r="E32" s="487" t="s">
        <v>68</v>
      </c>
      <c r="G32" s="519"/>
      <c r="H32" s="522"/>
      <c r="I32" s="522"/>
      <c r="J32" s="518"/>
    </row>
    <row r="33" spans="2:10" ht="38.4" customHeight="1" x14ac:dyDescent="0.35">
      <c r="B33" s="499"/>
      <c r="C33" s="502" t="s">
        <v>117</v>
      </c>
      <c r="D33" s="486"/>
      <c r="E33" s="489"/>
      <c r="G33" s="519"/>
      <c r="H33" s="521"/>
      <c r="I33" s="521"/>
      <c r="J33" s="518"/>
    </row>
    <row r="34" spans="2:10" ht="45" customHeight="1" x14ac:dyDescent="0.35">
      <c r="B34" s="492" t="s">
        <v>36</v>
      </c>
      <c r="C34" s="503" t="s">
        <v>118</v>
      </c>
      <c r="D34" s="504"/>
      <c r="E34" s="507" t="s">
        <v>44</v>
      </c>
      <c r="G34" s="519"/>
      <c r="H34" s="522"/>
      <c r="I34" s="522"/>
      <c r="J34" s="518"/>
    </row>
    <row r="35" spans="2:10" ht="39" customHeight="1" x14ac:dyDescent="0.35">
      <c r="B35" s="493"/>
      <c r="C35" s="505" t="s">
        <v>119</v>
      </c>
      <c r="D35" s="506"/>
      <c r="E35" s="508"/>
      <c r="G35" s="519"/>
      <c r="H35" s="522"/>
      <c r="I35" s="522"/>
      <c r="J35" s="518"/>
    </row>
    <row r="36" spans="2:10" ht="32.4" customHeight="1" x14ac:dyDescent="0.35">
      <c r="B36" s="493"/>
      <c r="C36" s="505" t="s">
        <v>120</v>
      </c>
      <c r="D36" s="506"/>
      <c r="E36" s="508"/>
      <c r="G36" s="519"/>
      <c r="H36" s="522"/>
      <c r="I36" s="522"/>
      <c r="J36" s="518"/>
    </row>
    <row r="37" spans="2:10" ht="14.4" customHeight="1" x14ac:dyDescent="0.35">
      <c r="B37" s="493"/>
      <c r="C37" s="510" t="s">
        <v>71</v>
      </c>
      <c r="D37" s="511"/>
      <c r="E37" s="508"/>
      <c r="G37" s="519"/>
      <c r="H37" s="521"/>
      <c r="I37" s="521"/>
      <c r="J37" s="518"/>
    </row>
    <row r="38" spans="2:10" ht="21.9" customHeight="1" x14ac:dyDescent="0.35">
      <c r="B38" s="493"/>
      <c r="C38" s="505" t="s">
        <v>121</v>
      </c>
      <c r="D38" s="506"/>
      <c r="E38" s="508"/>
      <c r="G38" s="519"/>
      <c r="H38" s="522"/>
      <c r="I38" s="522"/>
      <c r="J38" s="518"/>
    </row>
    <row r="39" spans="2:10" ht="14.4" customHeight="1" x14ac:dyDescent="0.35">
      <c r="B39" s="493"/>
      <c r="C39" s="505" t="s">
        <v>122</v>
      </c>
      <c r="D39" s="506"/>
      <c r="E39" s="508"/>
      <c r="G39" s="519"/>
      <c r="H39" s="520"/>
      <c r="I39" s="520"/>
      <c r="J39" s="518"/>
    </row>
    <row r="40" spans="2:10" x14ac:dyDescent="0.35">
      <c r="B40" s="493"/>
      <c r="C40" s="505" t="s">
        <v>123</v>
      </c>
      <c r="D40" s="506"/>
      <c r="E40" s="508"/>
      <c r="G40" s="519"/>
      <c r="H40" s="522"/>
      <c r="I40" s="522"/>
      <c r="J40" s="518"/>
    </row>
    <row r="41" spans="2:10" x14ac:dyDescent="0.35">
      <c r="B41" s="493"/>
      <c r="C41" s="505" t="s">
        <v>124</v>
      </c>
      <c r="D41" s="506"/>
      <c r="E41" s="508"/>
    </row>
    <row r="42" spans="2:10" ht="36.65" customHeight="1" x14ac:dyDescent="0.35">
      <c r="B42" s="494"/>
      <c r="C42" s="512" t="s">
        <v>125</v>
      </c>
      <c r="D42" s="513"/>
      <c r="E42" s="509"/>
    </row>
  </sheetData>
  <mergeCells count="58">
    <mergeCell ref="J29:J40"/>
    <mergeCell ref="G29:G40"/>
    <mergeCell ref="H29:I29"/>
    <mergeCell ref="H30:I30"/>
    <mergeCell ref="H31:I31"/>
    <mergeCell ref="H32:I32"/>
    <mergeCell ref="H33:I33"/>
    <mergeCell ref="H34:I34"/>
    <mergeCell ref="H35:I35"/>
    <mergeCell ref="H36:I36"/>
    <mergeCell ref="H37:I37"/>
    <mergeCell ref="H38:I38"/>
    <mergeCell ref="H39:I39"/>
    <mergeCell ref="H40:I40"/>
    <mergeCell ref="F21:G21"/>
    <mergeCell ref="H21:I21"/>
    <mergeCell ref="G27:G28"/>
    <mergeCell ref="H27:I28"/>
    <mergeCell ref="J27:J28"/>
    <mergeCell ref="B32:B33"/>
    <mergeCell ref="C32:D32"/>
    <mergeCell ref="C33:D33"/>
    <mergeCell ref="E32:E33"/>
    <mergeCell ref="B34:B42"/>
    <mergeCell ref="C34:D34"/>
    <mergeCell ref="C35:D35"/>
    <mergeCell ref="C36:D36"/>
    <mergeCell ref="E34:E42"/>
    <mergeCell ref="C37:D37"/>
    <mergeCell ref="C38:D38"/>
    <mergeCell ref="C39:D39"/>
    <mergeCell ref="C40:D40"/>
    <mergeCell ref="C41:D41"/>
    <mergeCell ref="C42:D42"/>
    <mergeCell ref="E23:E25"/>
    <mergeCell ref="C27:D27"/>
    <mergeCell ref="B28:B31"/>
    <mergeCell ref="C28:D28"/>
    <mergeCell ref="E28:E31"/>
    <mergeCell ref="C26:D26"/>
    <mergeCell ref="C22:D22"/>
    <mergeCell ref="B23:B25"/>
    <mergeCell ref="C23:D23"/>
    <mergeCell ref="C24:D24"/>
    <mergeCell ref="C25:D25"/>
    <mergeCell ref="C20:D20"/>
    <mergeCell ref="C21:D21"/>
    <mergeCell ref="C18:D18"/>
    <mergeCell ref="C19:D19"/>
    <mergeCell ref="C8:D8"/>
    <mergeCell ref="C9:D9"/>
    <mergeCell ref="B16:B17"/>
    <mergeCell ref="C16:D17"/>
    <mergeCell ref="E16:E17"/>
    <mergeCell ref="C2:D2"/>
    <mergeCell ref="C3:D3"/>
    <mergeCell ref="C4:D4"/>
    <mergeCell ref="C5:D5"/>
  </mergeCells>
  <conditionalFormatting sqref="E18:E19">
    <cfRule type="containsText" dxfId="33" priority="27" operator="containsText" text="No">
      <formula>NOT(ISERROR(SEARCH("No",E18)))</formula>
    </cfRule>
    <cfRule type="containsText" dxfId="32" priority="28" operator="containsText" text="Yes">
      <formula>NOT(ISERROR(SEARCH("Yes",E18)))</formula>
    </cfRule>
  </conditionalFormatting>
  <conditionalFormatting sqref="E18:E20">
    <cfRule type="containsText" dxfId="31" priority="19" operator="containsText" text="No">
      <formula>NOT(ISERROR(SEARCH("No",E18)))</formula>
    </cfRule>
    <cfRule type="containsText" dxfId="30" priority="20" operator="containsText" text="Yes">
      <formula>NOT(ISERROR(SEARCH("Yes",E18)))</formula>
    </cfRule>
  </conditionalFormatting>
  <conditionalFormatting sqref="E20:E21">
    <cfRule type="containsText" dxfId="29" priority="15" operator="containsText" text="No">
      <formula>NOT(ISERROR(SEARCH("No",E20)))</formula>
    </cfRule>
    <cfRule type="containsText" dxfId="28" priority="16" operator="containsText" text="Yes">
      <formula>NOT(ISERROR(SEARCH("Yes",E20)))</formula>
    </cfRule>
  </conditionalFormatting>
  <conditionalFormatting sqref="E21:E22">
    <cfRule type="containsText" dxfId="27" priority="11" operator="containsText" text="No">
      <formula>NOT(ISERROR(SEARCH("No",E21)))</formula>
    </cfRule>
    <cfRule type="containsText" dxfId="26" priority="12" operator="containsText" text="Yes">
      <formula>NOT(ISERROR(SEARCH("Yes",E21)))</formula>
    </cfRule>
  </conditionalFormatting>
  <conditionalFormatting sqref="E22">
    <cfRule type="containsText" dxfId="25" priority="9" operator="containsText" text="No">
      <formula>NOT(ISERROR(SEARCH("No",E22)))</formula>
    </cfRule>
    <cfRule type="containsText" dxfId="24" priority="10" operator="containsText" text="Yes">
      <formula>NOT(ISERROR(SEARCH("Yes",E22)))</formula>
    </cfRule>
  </conditionalFormatting>
  <conditionalFormatting sqref="E26">
    <cfRule type="containsText" dxfId="23" priority="7" operator="containsText" text="No">
      <formula>NOT(ISERROR(SEARCH("No",E26)))</formula>
    </cfRule>
    <cfRule type="containsText" dxfId="22" priority="8" operator="containsText" text="Yes">
      <formula>NOT(ISERROR(SEARCH("Yes",E26)))</formula>
    </cfRule>
  </conditionalFormatting>
  <conditionalFormatting sqref="E26:E27">
    <cfRule type="containsText" dxfId="21" priority="3" operator="containsText" text="No">
      <formula>NOT(ISERROR(SEARCH("No",E26)))</formula>
    </cfRule>
    <cfRule type="containsText" dxfId="20" priority="4" operator="containsText" text="Yes">
      <formula>NOT(ISERROR(SEARCH("Yes",E26)))</formula>
    </cfRule>
  </conditionalFormatting>
  <conditionalFormatting sqref="E27">
    <cfRule type="containsText" dxfId="19" priority="1" operator="containsText" text="No">
      <formula>NOT(ISERROR(SEARCH("No",E27)))</formula>
    </cfRule>
    <cfRule type="containsText" dxfId="18" priority="2" operator="containsText" text="Yes">
      <formula>NOT(ISERROR(SEARCH("Yes",E27)))</formula>
    </cfRule>
  </conditionalFormatting>
  <dataValidations count="2">
    <dataValidation type="list" allowBlank="1" showInputMessage="1" showErrorMessage="1" sqref="E18:E22 E26 E27" xr:uid="{7958088D-1DE7-4BFF-8741-2E9DAB12B42C}">
      <formula1>"Please confirm…,Yes"</formula1>
    </dataValidation>
    <dataValidation type="list" allowBlank="1" showInputMessage="1" showErrorMessage="1" sqref="E28:E31 E23:E25 E32:E33" xr:uid="{BF952DEA-810E-40D9-9270-6F04ED1A2145}">
      <formula1>"Please confirm…, Yes"</formula1>
    </dataValidation>
  </dataValidations>
  <hyperlinks>
    <hyperlink ref="B12" r:id="rId1" xr:uid="{BA45B041-9206-4874-BBA4-A5AE122D8315}"/>
    <hyperlink ref="C37" r:id="rId2" display="mailto:bank.confirmation@enterprise-ireland.com" xr:uid="{9B1EB22F-C1DB-48CB-A071-F37D329BEF61}"/>
  </hyperlinks>
  <pageMargins left="0.31496062992125984" right="0.31496062992125984" top="0.27559055118110237" bottom="0.27559055118110237" header="0.11811023622047245" footer="0.11811023622047245"/>
  <pageSetup paperSize="9" scale="85"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1B0D8-23CC-4958-8516-5EA2ED6E32E6}">
  <sheetPr>
    <tabColor rgb="FF92D050"/>
  </sheetPr>
  <dimension ref="A1:AW118"/>
  <sheetViews>
    <sheetView showGridLines="0" zoomScaleNormal="100" workbookViewId="0">
      <pane ySplit="2" topLeftCell="A53" activePane="bottomLeft" state="frozen"/>
      <selection pane="bottomLeft" activeCell="B82" sqref="B82:P82"/>
    </sheetView>
  </sheetViews>
  <sheetFormatPr defaultColWidth="8.90625" defaultRowHeight="14.5" x14ac:dyDescent="0.35"/>
  <cols>
    <col min="1" max="1" width="6" style="8" customWidth="1"/>
    <col min="2" max="4" width="19.6328125" style="8" customWidth="1"/>
    <col min="5" max="5" width="15.90625" style="8" customWidth="1"/>
    <col min="6" max="7" width="13.453125" style="4" customWidth="1"/>
    <col min="8" max="17" width="13.6328125" style="4" customWidth="1"/>
    <col min="18" max="18" width="12.08984375" style="8" hidden="1" customWidth="1"/>
    <col min="19" max="27" width="12.08984375" style="4" hidden="1" customWidth="1"/>
    <col min="28" max="28" width="1.6328125" style="4" customWidth="1"/>
    <col min="29" max="29" width="9.90625" style="78" customWidth="1"/>
    <col min="30" max="30" width="15.36328125" style="78" customWidth="1"/>
    <col min="31" max="33" width="2" style="8" customWidth="1"/>
    <col min="34" max="34" width="15.90625" style="4" customWidth="1"/>
    <col min="35" max="35" width="14.36328125" style="4" customWidth="1"/>
    <col min="36" max="36" width="14.36328125" style="78" customWidth="1"/>
    <col min="37" max="37" width="14.36328125" style="18" customWidth="1"/>
    <col min="38" max="38" width="17.54296875" style="18" customWidth="1"/>
    <col min="39" max="39" width="20.08984375" style="19" customWidth="1"/>
    <col min="40" max="40" width="38.90625" style="31" customWidth="1"/>
    <col min="41" max="41" width="9.36328125" style="8" customWidth="1"/>
    <col min="42" max="42" width="14.36328125" style="10" customWidth="1"/>
    <col min="43" max="45" width="14.36328125" style="8" customWidth="1"/>
    <col min="46" max="46" width="15.36328125" style="8" customWidth="1"/>
    <col min="47" max="47" width="26.90625" style="89" customWidth="1"/>
    <col min="48" max="48" width="37.90625" style="8" customWidth="1"/>
    <col min="49" max="16384" width="8.90625" style="8"/>
  </cols>
  <sheetData>
    <row r="1" spans="1:47" ht="20.149999999999999" customHeight="1" x14ac:dyDescent="0.35">
      <c r="H1" s="366" t="s">
        <v>100</v>
      </c>
      <c r="I1" s="333"/>
      <c r="J1" s="333"/>
      <c r="K1" s="333"/>
      <c r="L1" s="333"/>
      <c r="M1" s="333"/>
      <c r="N1" s="333"/>
      <c r="O1" s="333"/>
      <c r="P1" s="333"/>
      <c r="Q1" s="333"/>
      <c r="R1" s="387"/>
      <c r="S1" s="333"/>
      <c r="T1" s="333"/>
      <c r="U1" s="333"/>
      <c r="V1" s="333"/>
      <c r="W1" s="333"/>
      <c r="X1" s="333"/>
      <c r="Y1" s="333"/>
      <c r="Z1" s="333"/>
      <c r="AA1" s="333"/>
      <c r="AB1" s="333"/>
    </row>
    <row r="2" spans="1:47" s="4" customFormat="1" ht="58.5" customHeight="1" thickBot="1" x14ac:dyDescent="0.4">
      <c r="A2" s="1"/>
      <c r="B2" s="545" t="s">
        <v>89</v>
      </c>
      <c r="C2" s="545"/>
      <c r="D2" s="545"/>
      <c r="E2" s="545"/>
      <c r="F2" s="545"/>
      <c r="G2" s="261"/>
      <c r="H2" s="47"/>
      <c r="I2" s="47"/>
      <c r="J2" s="47"/>
      <c r="K2" s="47"/>
      <c r="L2" s="47"/>
      <c r="M2" s="47"/>
      <c r="N2" s="46"/>
      <c r="O2" s="46"/>
      <c r="P2" s="46"/>
      <c r="Q2" s="45"/>
      <c r="R2" s="388"/>
      <c r="S2" s="2"/>
      <c r="T2" s="2"/>
      <c r="U2" s="2"/>
      <c r="V2" s="2"/>
      <c r="W2" s="2"/>
      <c r="X2" s="2"/>
      <c r="Y2" s="2"/>
      <c r="Z2" s="2"/>
      <c r="AA2" s="2"/>
      <c r="AB2" s="3"/>
      <c r="AC2" s="76"/>
      <c r="AD2" s="77"/>
      <c r="AF2" s="5"/>
      <c r="AH2" s="6" t="s">
        <v>0</v>
      </c>
      <c r="AI2" s="93"/>
      <c r="AJ2" s="94"/>
      <c r="AK2" s="93"/>
      <c r="AL2" s="93"/>
      <c r="AM2" s="88"/>
      <c r="AN2" s="88"/>
      <c r="AU2" s="89"/>
    </row>
    <row r="3" spans="1:47" s="12" customFormat="1" ht="21" customHeight="1" thickBot="1" x14ac:dyDescent="0.4">
      <c r="A3" s="544"/>
      <c r="B3" s="191" t="s">
        <v>90</v>
      </c>
      <c r="C3" s="192"/>
      <c r="D3" s="192"/>
      <c r="E3" s="192"/>
      <c r="F3" s="193"/>
      <c r="G3" s="193"/>
      <c r="H3" s="193"/>
      <c r="I3" s="193"/>
      <c r="J3" s="194"/>
      <c r="K3" s="193"/>
      <c r="L3" s="193"/>
      <c r="M3" s="193"/>
      <c r="N3" s="193"/>
      <c r="O3" s="193"/>
      <c r="P3" s="193"/>
      <c r="Q3" s="193"/>
      <c r="R3" s="389"/>
      <c r="S3" s="382"/>
      <c r="T3" s="382"/>
      <c r="U3" s="382"/>
      <c r="V3" s="382"/>
      <c r="W3" s="382"/>
      <c r="X3" s="382"/>
      <c r="Y3" s="382"/>
      <c r="Z3" s="382"/>
      <c r="AA3" s="382"/>
      <c r="AB3" s="119"/>
      <c r="AC3" s="120"/>
      <c r="AD3" s="121"/>
      <c r="AF3" s="13"/>
      <c r="AH3" s="95">
        <v>646.55172400000004</v>
      </c>
      <c r="AI3" s="96" t="s">
        <v>207</v>
      </c>
      <c r="AJ3" s="230"/>
      <c r="AK3" s="97"/>
      <c r="AL3" s="97"/>
      <c r="AM3" s="231"/>
      <c r="AN3" s="97"/>
      <c r="AO3" s="14"/>
      <c r="AU3" s="89"/>
    </row>
    <row r="4" spans="1:47" ht="17.149999999999999" customHeight="1" x14ac:dyDescent="0.35">
      <c r="A4" s="544"/>
      <c r="B4" s="122" t="s">
        <v>210</v>
      </c>
      <c r="C4" s="123"/>
      <c r="D4" s="123"/>
      <c r="E4" s="123"/>
      <c r="F4" s="124"/>
      <c r="G4" s="124"/>
      <c r="H4" s="10"/>
      <c r="I4" s="10"/>
      <c r="J4" s="10"/>
      <c r="K4" s="10"/>
      <c r="L4" s="10"/>
      <c r="M4" s="10"/>
      <c r="N4" s="10"/>
      <c r="O4" s="10"/>
      <c r="P4" s="10"/>
      <c r="Q4" s="10"/>
      <c r="R4" s="10"/>
      <c r="S4" s="10"/>
      <c r="T4" s="10"/>
      <c r="U4" s="10"/>
      <c r="V4" s="10"/>
      <c r="W4" s="10"/>
      <c r="X4" s="10"/>
      <c r="Y4" s="10"/>
      <c r="Z4" s="10"/>
      <c r="AA4" s="10"/>
      <c r="AB4" s="10"/>
      <c r="AC4" s="125"/>
      <c r="AD4" s="91"/>
      <c r="AF4" s="9"/>
      <c r="AH4" s="79">
        <f>AH3*232</f>
        <v>149999.99996800002</v>
      </c>
      <c r="AI4" s="15" t="s">
        <v>203</v>
      </c>
      <c r="AJ4" s="59"/>
      <c r="AK4" s="97"/>
      <c r="AL4" s="8"/>
      <c r="AM4" s="231"/>
      <c r="AN4" s="97"/>
      <c r="AO4" s="10"/>
      <c r="AP4" s="8"/>
    </row>
    <row r="5" spans="1:47" ht="30" customHeight="1" x14ac:dyDescent="0.35">
      <c r="A5" s="544"/>
      <c r="B5" s="555" t="s">
        <v>211</v>
      </c>
      <c r="C5" s="556"/>
      <c r="D5" s="556"/>
      <c r="E5" s="556"/>
      <c r="F5" s="556"/>
      <c r="G5" s="556"/>
      <c r="H5" s="556"/>
      <c r="I5" s="556"/>
      <c r="J5" s="556"/>
      <c r="K5" s="556"/>
      <c r="L5" s="556"/>
      <c r="M5" s="556"/>
      <c r="N5" s="556"/>
      <c r="O5" s="556"/>
      <c r="P5" s="556"/>
      <c r="Q5" s="556"/>
      <c r="R5" s="10"/>
      <c r="S5" s="10"/>
      <c r="T5" s="10"/>
      <c r="U5" s="10"/>
      <c r="V5" s="10"/>
      <c r="W5" s="10"/>
      <c r="X5" s="10"/>
      <c r="Y5" s="10"/>
      <c r="Z5" s="10"/>
      <c r="AA5" s="10"/>
      <c r="AB5" s="10"/>
      <c r="AC5" s="125"/>
      <c r="AD5" s="91"/>
      <c r="AF5" s="9"/>
      <c r="AH5" s="118"/>
      <c r="AI5" s="15"/>
      <c r="AJ5" s="59"/>
      <c r="AK5" s="97"/>
      <c r="AL5" s="8"/>
      <c r="AM5" s="98"/>
      <c r="AN5" s="97"/>
      <c r="AO5" s="10"/>
      <c r="AP5" s="8"/>
    </row>
    <row r="6" spans="1:47" ht="17.149999999999999" customHeight="1" x14ac:dyDescent="0.35">
      <c r="A6" s="544"/>
      <c r="B6" s="126" t="s">
        <v>83</v>
      </c>
      <c r="C6" s="29"/>
      <c r="E6" s="16"/>
      <c r="F6" s="17"/>
      <c r="G6" s="17"/>
      <c r="H6" s="127"/>
      <c r="I6" s="127"/>
      <c r="J6" s="127"/>
      <c r="K6" s="127"/>
      <c r="L6" s="127"/>
      <c r="M6" s="127"/>
      <c r="N6" s="127"/>
      <c r="O6" s="127"/>
      <c r="P6" s="127"/>
      <c r="Q6" s="127"/>
      <c r="R6" s="390"/>
      <c r="S6" s="383"/>
      <c r="T6" s="383"/>
      <c r="U6" s="383"/>
      <c r="V6" s="383"/>
      <c r="W6" s="383"/>
      <c r="X6" s="383"/>
      <c r="Y6" s="383"/>
      <c r="Z6" s="383"/>
      <c r="AA6" s="383"/>
      <c r="AB6" s="128"/>
      <c r="AC6" s="76"/>
      <c r="AD6" s="129"/>
      <c r="AF6" s="9"/>
      <c r="AH6" s="97"/>
      <c r="AI6" s="97"/>
      <c r="AJ6" s="59"/>
      <c r="AL6" s="19"/>
      <c r="AM6" s="31"/>
      <c r="AN6" s="8"/>
      <c r="AO6" s="10"/>
      <c r="AP6" s="8"/>
    </row>
    <row r="7" spans="1:47" ht="65.150000000000006" customHeight="1" x14ac:dyDescent="0.35">
      <c r="A7" s="195" t="s">
        <v>79</v>
      </c>
      <c r="B7" s="195" t="s">
        <v>91</v>
      </c>
      <c r="C7" s="257"/>
      <c r="D7" s="365" t="s">
        <v>198</v>
      </c>
      <c r="E7" s="197" t="s">
        <v>92</v>
      </c>
      <c r="F7" s="197" t="s">
        <v>69</v>
      </c>
      <c r="G7" s="197"/>
      <c r="H7" s="198" t="s">
        <v>199</v>
      </c>
      <c r="I7" s="199"/>
      <c r="J7" s="199"/>
      <c r="K7" s="199"/>
      <c r="L7" s="199"/>
      <c r="M7" s="199"/>
      <c r="N7" s="200"/>
      <c r="O7" s="200"/>
      <c r="P7" s="200"/>
      <c r="Q7" s="200"/>
      <c r="R7" s="391"/>
      <c r="S7" s="130"/>
      <c r="T7" s="130"/>
      <c r="U7" s="130"/>
      <c r="V7" s="130"/>
      <c r="W7" s="130"/>
      <c r="X7" s="130"/>
      <c r="Y7" s="130"/>
      <c r="Z7" s="130"/>
      <c r="AA7" s="130"/>
      <c r="AB7" s="130"/>
      <c r="AC7" s="131" t="s">
        <v>20</v>
      </c>
      <c r="AD7" s="256" t="s">
        <v>1</v>
      </c>
      <c r="AF7" s="9"/>
      <c r="AH7" s="20" t="s">
        <v>2</v>
      </c>
      <c r="AI7" s="21" t="s">
        <v>3</v>
      </c>
      <c r="AJ7" s="80" t="s">
        <v>57</v>
      </c>
      <c r="AK7" s="21" t="s">
        <v>4</v>
      </c>
      <c r="AL7" s="22" t="s">
        <v>5</v>
      </c>
      <c r="AM7" s="561" t="s">
        <v>204</v>
      </c>
      <c r="AN7" s="561"/>
      <c r="AO7" s="10"/>
      <c r="AP7" s="8"/>
    </row>
    <row r="8" spans="1:47" x14ac:dyDescent="0.35">
      <c r="A8" s="133"/>
      <c r="B8" s="133"/>
      <c r="C8" s="258"/>
      <c r="D8" s="134" t="s">
        <v>67</v>
      </c>
      <c r="E8" s="135">
        <v>0</v>
      </c>
      <c r="F8" s="136" t="s">
        <v>67</v>
      </c>
      <c r="G8" s="403"/>
      <c r="H8" s="137"/>
      <c r="I8" s="137"/>
      <c r="J8" s="137"/>
      <c r="K8" s="137"/>
      <c r="L8" s="137"/>
      <c r="M8" s="137"/>
      <c r="N8" s="137"/>
      <c r="O8" s="137"/>
      <c r="P8" s="137"/>
      <c r="Q8" s="137"/>
      <c r="R8" s="392"/>
      <c r="S8" s="137"/>
      <c r="T8" s="137"/>
      <c r="U8" s="137"/>
      <c r="V8" s="137"/>
      <c r="W8" s="137"/>
      <c r="X8" s="137"/>
      <c r="Y8" s="137"/>
      <c r="Z8" s="137"/>
      <c r="AA8" s="137"/>
      <c r="AB8" s="138"/>
      <c r="AC8" s="139">
        <f>SUM(H8:AA8)</f>
        <v>0</v>
      </c>
      <c r="AD8" s="140">
        <f>(E8/232)*AC8</f>
        <v>0</v>
      </c>
      <c r="AF8" s="9"/>
      <c r="AH8" s="83">
        <f>IF(E8&gt;0,MIN($AH$4,E8),0)</f>
        <v>0</v>
      </c>
      <c r="AI8" s="23">
        <f t="shared" ref="AI8:AI26" si="0">AC8</f>
        <v>0</v>
      </c>
      <c r="AJ8" s="84">
        <f t="shared" ref="AJ8:AJ26" si="1">MIN(AD8,(AH8/232)*AI8)</f>
        <v>0</v>
      </c>
      <c r="AK8" s="85">
        <v>0</v>
      </c>
      <c r="AL8" s="86">
        <f t="shared" ref="AL8:AL26" si="2">AD8-AJ8</f>
        <v>0</v>
      </c>
      <c r="AM8" s="562"/>
      <c r="AN8" s="563"/>
      <c r="AO8" s="10"/>
      <c r="AP8" s="8"/>
    </row>
    <row r="9" spans="1:47" x14ac:dyDescent="0.35">
      <c r="A9" s="133"/>
      <c r="B9" s="133"/>
      <c r="C9" s="258"/>
      <c r="D9" s="134" t="s">
        <v>67</v>
      </c>
      <c r="E9" s="135">
        <v>0</v>
      </c>
      <c r="F9" s="136" t="s">
        <v>67</v>
      </c>
      <c r="G9" s="403"/>
      <c r="H9" s="137"/>
      <c r="I9" s="137"/>
      <c r="J9" s="137"/>
      <c r="K9" s="137"/>
      <c r="L9" s="137"/>
      <c r="M9" s="137"/>
      <c r="N9" s="137"/>
      <c r="O9" s="137"/>
      <c r="P9" s="137"/>
      <c r="Q9" s="137"/>
      <c r="R9" s="392"/>
      <c r="S9" s="137"/>
      <c r="T9" s="137"/>
      <c r="U9" s="137"/>
      <c r="V9" s="137"/>
      <c r="W9" s="137"/>
      <c r="X9" s="137"/>
      <c r="Y9" s="137"/>
      <c r="Z9" s="137"/>
      <c r="AA9" s="137"/>
      <c r="AB9" s="138"/>
      <c r="AC9" s="139">
        <f>SUM(H9:AA9)</f>
        <v>0</v>
      </c>
      <c r="AD9" s="140">
        <f>(E9/232)*AC9</f>
        <v>0</v>
      </c>
      <c r="AF9" s="9"/>
      <c r="AH9" s="83">
        <f>IF(E9&gt;0,MIN($AH$4,E9),0)</f>
        <v>0</v>
      </c>
      <c r="AI9" s="23">
        <f t="shared" si="0"/>
        <v>0</v>
      </c>
      <c r="AJ9" s="84">
        <f t="shared" si="1"/>
        <v>0</v>
      </c>
      <c r="AK9" s="85">
        <v>0</v>
      </c>
      <c r="AL9" s="86">
        <f t="shared" si="2"/>
        <v>0</v>
      </c>
      <c r="AM9" s="562"/>
      <c r="AN9" s="563"/>
      <c r="AO9" s="10"/>
      <c r="AP9" s="8"/>
      <c r="AU9" s="89" t="s">
        <v>6</v>
      </c>
    </row>
    <row r="10" spans="1:47" x14ac:dyDescent="0.35">
      <c r="A10" s="133"/>
      <c r="B10" s="133"/>
      <c r="C10" s="258"/>
      <c r="D10" s="134" t="s">
        <v>67</v>
      </c>
      <c r="E10" s="135">
        <v>0</v>
      </c>
      <c r="F10" s="136" t="s">
        <v>67</v>
      </c>
      <c r="G10" s="403"/>
      <c r="H10" s="137"/>
      <c r="I10" s="137"/>
      <c r="J10" s="137"/>
      <c r="K10" s="137"/>
      <c r="L10" s="137"/>
      <c r="M10" s="137"/>
      <c r="N10" s="137"/>
      <c r="O10" s="137"/>
      <c r="P10" s="137"/>
      <c r="Q10" s="137"/>
      <c r="R10" s="392"/>
      <c r="S10" s="137"/>
      <c r="T10" s="137"/>
      <c r="U10" s="137"/>
      <c r="V10" s="137"/>
      <c r="W10" s="137"/>
      <c r="X10" s="137"/>
      <c r="Y10" s="137"/>
      <c r="Z10" s="137"/>
      <c r="AA10" s="137"/>
      <c r="AB10" s="138"/>
      <c r="AC10" s="139">
        <f>SUM(H10:AA10)</f>
        <v>0</v>
      </c>
      <c r="AD10" s="140">
        <f>(E10/232)*AC10</f>
        <v>0</v>
      </c>
      <c r="AF10" s="9"/>
      <c r="AH10" s="83">
        <f>IF(E10&gt;0,MIN($AH$4,E10),0)</f>
        <v>0</v>
      </c>
      <c r="AI10" s="23">
        <f t="shared" si="0"/>
        <v>0</v>
      </c>
      <c r="AJ10" s="84">
        <f t="shared" si="1"/>
        <v>0</v>
      </c>
      <c r="AK10" s="85">
        <v>0</v>
      </c>
      <c r="AL10" s="86">
        <f t="shared" si="2"/>
        <v>0</v>
      </c>
      <c r="AM10" s="562"/>
      <c r="AN10" s="563"/>
      <c r="AO10" s="10"/>
      <c r="AP10" s="8"/>
      <c r="AU10" s="89" t="s">
        <v>7</v>
      </c>
    </row>
    <row r="11" spans="1:47" x14ac:dyDescent="0.35">
      <c r="A11" s="133"/>
      <c r="B11" s="133"/>
      <c r="C11" s="258"/>
      <c r="D11" s="134" t="s">
        <v>67</v>
      </c>
      <c r="E11" s="135">
        <v>0</v>
      </c>
      <c r="F11" s="136" t="s">
        <v>67</v>
      </c>
      <c r="G11" s="403"/>
      <c r="H11" s="137"/>
      <c r="I11" s="137"/>
      <c r="J11" s="137"/>
      <c r="K11" s="137"/>
      <c r="L11" s="137"/>
      <c r="M11" s="137"/>
      <c r="N11" s="137"/>
      <c r="O11" s="137"/>
      <c r="P11" s="137"/>
      <c r="Q11" s="137"/>
      <c r="R11" s="392"/>
      <c r="S11" s="137"/>
      <c r="T11" s="137"/>
      <c r="U11" s="137"/>
      <c r="V11" s="137"/>
      <c r="W11" s="137"/>
      <c r="X11" s="137"/>
      <c r="Y11" s="137"/>
      <c r="Z11" s="137"/>
      <c r="AA11" s="137"/>
      <c r="AB11" s="138"/>
      <c r="AC11" s="139">
        <f t="shared" ref="AC11:AC20" si="3">SUM(H11:AA11)</f>
        <v>0</v>
      </c>
      <c r="AD11" s="140">
        <f t="shared" ref="AD11:AD20" si="4">(E11/232)*AC11</f>
        <v>0</v>
      </c>
      <c r="AF11" s="9"/>
      <c r="AH11" s="83">
        <f t="shared" ref="AH11:AH20" si="5">IF(E11&gt;0,MIN($AH$4,E11),0)</f>
        <v>0</v>
      </c>
      <c r="AI11" s="23">
        <f t="shared" si="0"/>
        <v>0</v>
      </c>
      <c r="AJ11" s="84">
        <f t="shared" si="1"/>
        <v>0</v>
      </c>
      <c r="AK11" s="85">
        <v>0</v>
      </c>
      <c r="AL11" s="86">
        <f t="shared" si="2"/>
        <v>0</v>
      </c>
      <c r="AM11" s="373"/>
      <c r="AN11" s="374"/>
      <c r="AO11" s="10"/>
      <c r="AP11" s="8"/>
    </row>
    <row r="12" spans="1:47" x14ac:dyDescent="0.35">
      <c r="A12" s="133"/>
      <c r="B12" s="133"/>
      <c r="C12" s="258"/>
      <c r="D12" s="134" t="s">
        <v>67</v>
      </c>
      <c r="E12" s="135">
        <v>0</v>
      </c>
      <c r="F12" s="136" t="s">
        <v>67</v>
      </c>
      <c r="G12" s="403"/>
      <c r="H12" s="137"/>
      <c r="I12" s="137"/>
      <c r="J12" s="137"/>
      <c r="K12" s="137"/>
      <c r="L12" s="137"/>
      <c r="M12" s="137"/>
      <c r="N12" s="137"/>
      <c r="O12" s="137"/>
      <c r="P12" s="137"/>
      <c r="Q12" s="137"/>
      <c r="R12" s="392"/>
      <c r="S12" s="137"/>
      <c r="T12" s="137"/>
      <c r="U12" s="137"/>
      <c r="V12" s="137"/>
      <c r="W12" s="137"/>
      <c r="X12" s="137"/>
      <c r="Y12" s="137"/>
      <c r="Z12" s="137"/>
      <c r="AA12" s="137"/>
      <c r="AB12" s="138"/>
      <c r="AC12" s="139">
        <f t="shared" si="3"/>
        <v>0</v>
      </c>
      <c r="AD12" s="140">
        <f t="shared" si="4"/>
        <v>0</v>
      </c>
      <c r="AF12" s="9"/>
      <c r="AH12" s="83">
        <f t="shared" si="5"/>
        <v>0</v>
      </c>
      <c r="AI12" s="23">
        <f t="shared" si="0"/>
        <v>0</v>
      </c>
      <c r="AJ12" s="84">
        <f t="shared" si="1"/>
        <v>0</v>
      </c>
      <c r="AK12" s="85">
        <v>0</v>
      </c>
      <c r="AL12" s="86">
        <f t="shared" si="2"/>
        <v>0</v>
      </c>
      <c r="AM12" s="373"/>
      <c r="AN12" s="374"/>
      <c r="AO12" s="10"/>
      <c r="AP12" s="8"/>
    </row>
    <row r="13" spans="1:47" x14ac:dyDescent="0.35">
      <c r="A13" s="133"/>
      <c r="B13" s="133"/>
      <c r="C13" s="258"/>
      <c r="D13" s="134" t="s">
        <v>67</v>
      </c>
      <c r="E13" s="135">
        <v>0</v>
      </c>
      <c r="F13" s="136" t="s">
        <v>67</v>
      </c>
      <c r="G13" s="403"/>
      <c r="H13" s="137"/>
      <c r="I13" s="137"/>
      <c r="J13" s="137"/>
      <c r="K13" s="137"/>
      <c r="L13" s="137"/>
      <c r="M13" s="137"/>
      <c r="N13" s="137"/>
      <c r="O13" s="137"/>
      <c r="P13" s="137"/>
      <c r="Q13" s="137"/>
      <c r="R13" s="392"/>
      <c r="S13" s="137"/>
      <c r="T13" s="137"/>
      <c r="U13" s="137"/>
      <c r="V13" s="137"/>
      <c r="W13" s="137"/>
      <c r="X13" s="137"/>
      <c r="Y13" s="137"/>
      <c r="Z13" s="137"/>
      <c r="AA13" s="137"/>
      <c r="AB13" s="138"/>
      <c r="AC13" s="139">
        <f t="shared" si="3"/>
        <v>0</v>
      </c>
      <c r="AD13" s="140">
        <f t="shared" si="4"/>
        <v>0</v>
      </c>
      <c r="AF13" s="9"/>
      <c r="AH13" s="83">
        <f t="shared" si="5"/>
        <v>0</v>
      </c>
      <c r="AI13" s="23">
        <f t="shared" si="0"/>
        <v>0</v>
      </c>
      <c r="AJ13" s="84">
        <f t="shared" si="1"/>
        <v>0</v>
      </c>
      <c r="AK13" s="85">
        <v>0</v>
      </c>
      <c r="AL13" s="86">
        <f t="shared" si="2"/>
        <v>0</v>
      </c>
      <c r="AM13" s="373"/>
      <c r="AN13" s="374"/>
      <c r="AO13" s="10"/>
      <c r="AP13" s="8"/>
    </row>
    <row r="14" spans="1:47" x14ac:dyDescent="0.35">
      <c r="A14" s="133"/>
      <c r="B14" s="133"/>
      <c r="C14" s="258"/>
      <c r="D14" s="134" t="s">
        <v>67</v>
      </c>
      <c r="E14" s="135">
        <v>0</v>
      </c>
      <c r="F14" s="136" t="s">
        <v>67</v>
      </c>
      <c r="G14" s="403"/>
      <c r="H14" s="137"/>
      <c r="I14" s="137"/>
      <c r="J14" s="137"/>
      <c r="K14" s="137"/>
      <c r="L14" s="137"/>
      <c r="M14" s="137"/>
      <c r="N14" s="137"/>
      <c r="O14" s="137"/>
      <c r="P14" s="137"/>
      <c r="Q14" s="137"/>
      <c r="R14" s="392"/>
      <c r="S14" s="137"/>
      <c r="T14" s="137"/>
      <c r="U14" s="137"/>
      <c r="V14" s="137"/>
      <c r="W14" s="137"/>
      <c r="X14" s="137"/>
      <c r="Y14" s="137"/>
      <c r="Z14" s="137"/>
      <c r="AA14" s="137"/>
      <c r="AB14" s="138"/>
      <c r="AC14" s="139">
        <f t="shared" si="3"/>
        <v>0</v>
      </c>
      <c r="AD14" s="140">
        <f t="shared" si="4"/>
        <v>0</v>
      </c>
      <c r="AF14" s="9"/>
      <c r="AH14" s="83">
        <f t="shared" si="5"/>
        <v>0</v>
      </c>
      <c r="AI14" s="23">
        <f t="shared" si="0"/>
        <v>0</v>
      </c>
      <c r="AJ14" s="84">
        <f t="shared" si="1"/>
        <v>0</v>
      </c>
      <c r="AK14" s="85">
        <v>0</v>
      </c>
      <c r="AL14" s="86">
        <f t="shared" si="2"/>
        <v>0</v>
      </c>
      <c r="AM14" s="373"/>
      <c r="AN14" s="374"/>
      <c r="AO14" s="10"/>
      <c r="AP14" s="8"/>
    </row>
    <row r="15" spans="1:47" x14ac:dyDescent="0.35">
      <c r="A15" s="133"/>
      <c r="B15" s="133"/>
      <c r="C15" s="258"/>
      <c r="D15" s="134" t="s">
        <v>67</v>
      </c>
      <c r="E15" s="135">
        <v>0</v>
      </c>
      <c r="F15" s="136" t="s">
        <v>67</v>
      </c>
      <c r="G15" s="403"/>
      <c r="H15" s="137"/>
      <c r="I15" s="137"/>
      <c r="J15" s="137"/>
      <c r="K15" s="137"/>
      <c r="L15" s="137"/>
      <c r="M15" s="137"/>
      <c r="N15" s="137"/>
      <c r="O15" s="137"/>
      <c r="P15" s="137"/>
      <c r="Q15" s="137"/>
      <c r="R15" s="392"/>
      <c r="S15" s="137"/>
      <c r="T15" s="137"/>
      <c r="U15" s="137"/>
      <c r="V15" s="137"/>
      <c r="W15" s="137"/>
      <c r="X15" s="137"/>
      <c r="Y15" s="137"/>
      <c r="Z15" s="137"/>
      <c r="AA15" s="137"/>
      <c r="AB15" s="138"/>
      <c r="AC15" s="139">
        <f t="shared" si="3"/>
        <v>0</v>
      </c>
      <c r="AD15" s="140">
        <f t="shared" si="4"/>
        <v>0</v>
      </c>
      <c r="AF15" s="9"/>
      <c r="AH15" s="83">
        <f t="shared" si="5"/>
        <v>0</v>
      </c>
      <c r="AI15" s="23">
        <f t="shared" si="0"/>
        <v>0</v>
      </c>
      <c r="AJ15" s="84">
        <f t="shared" si="1"/>
        <v>0</v>
      </c>
      <c r="AK15" s="85">
        <v>0</v>
      </c>
      <c r="AL15" s="86">
        <f t="shared" si="2"/>
        <v>0</v>
      </c>
      <c r="AM15" s="373"/>
      <c r="AN15" s="374"/>
      <c r="AO15" s="10"/>
      <c r="AP15" s="8"/>
    </row>
    <row r="16" spans="1:47" x14ac:dyDescent="0.35">
      <c r="A16" s="133"/>
      <c r="B16" s="133"/>
      <c r="C16" s="258"/>
      <c r="D16" s="134" t="s">
        <v>67</v>
      </c>
      <c r="E16" s="135">
        <v>0</v>
      </c>
      <c r="F16" s="136" t="s">
        <v>67</v>
      </c>
      <c r="G16" s="403"/>
      <c r="H16" s="137"/>
      <c r="I16" s="137"/>
      <c r="J16" s="137"/>
      <c r="K16" s="137"/>
      <c r="L16" s="137"/>
      <c r="M16" s="137"/>
      <c r="N16" s="137"/>
      <c r="O16" s="137"/>
      <c r="P16" s="137"/>
      <c r="Q16" s="137"/>
      <c r="R16" s="392"/>
      <c r="S16" s="137"/>
      <c r="T16" s="137"/>
      <c r="U16" s="137"/>
      <c r="V16" s="137"/>
      <c r="W16" s="137"/>
      <c r="X16" s="137"/>
      <c r="Y16" s="137"/>
      <c r="Z16" s="137"/>
      <c r="AA16" s="137"/>
      <c r="AB16" s="138"/>
      <c r="AC16" s="139">
        <f t="shared" si="3"/>
        <v>0</v>
      </c>
      <c r="AD16" s="140">
        <f t="shared" si="4"/>
        <v>0</v>
      </c>
      <c r="AF16" s="9"/>
      <c r="AH16" s="83">
        <f t="shared" si="5"/>
        <v>0</v>
      </c>
      <c r="AI16" s="23">
        <f t="shared" si="0"/>
        <v>0</v>
      </c>
      <c r="AJ16" s="84">
        <f t="shared" si="1"/>
        <v>0</v>
      </c>
      <c r="AK16" s="85">
        <v>0</v>
      </c>
      <c r="AL16" s="86">
        <f t="shared" si="2"/>
        <v>0</v>
      </c>
      <c r="AM16" s="373"/>
      <c r="AN16" s="374"/>
      <c r="AO16" s="10"/>
      <c r="AP16" s="8"/>
    </row>
    <row r="17" spans="1:47" x14ac:dyDescent="0.35">
      <c r="A17" s="133"/>
      <c r="B17" s="133"/>
      <c r="C17" s="258"/>
      <c r="D17" s="134" t="s">
        <v>67</v>
      </c>
      <c r="E17" s="135">
        <v>0</v>
      </c>
      <c r="F17" s="136" t="s">
        <v>67</v>
      </c>
      <c r="G17" s="403"/>
      <c r="H17" s="137"/>
      <c r="I17" s="137"/>
      <c r="J17" s="137"/>
      <c r="K17" s="137"/>
      <c r="L17" s="137"/>
      <c r="M17" s="137"/>
      <c r="N17" s="137"/>
      <c r="O17" s="137"/>
      <c r="P17" s="137"/>
      <c r="Q17" s="137"/>
      <c r="R17" s="392"/>
      <c r="S17" s="137"/>
      <c r="T17" s="137"/>
      <c r="U17" s="137"/>
      <c r="V17" s="137"/>
      <c r="W17" s="137"/>
      <c r="X17" s="137"/>
      <c r="Y17" s="137"/>
      <c r="Z17" s="137"/>
      <c r="AA17" s="137"/>
      <c r="AB17" s="138"/>
      <c r="AC17" s="139">
        <f t="shared" si="3"/>
        <v>0</v>
      </c>
      <c r="AD17" s="140">
        <f t="shared" si="4"/>
        <v>0</v>
      </c>
      <c r="AF17" s="9"/>
      <c r="AH17" s="83">
        <f t="shared" si="5"/>
        <v>0</v>
      </c>
      <c r="AI17" s="23">
        <f t="shared" si="0"/>
        <v>0</v>
      </c>
      <c r="AJ17" s="84">
        <f t="shared" si="1"/>
        <v>0</v>
      </c>
      <c r="AK17" s="85">
        <v>0</v>
      </c>
      <c r="AL17" s="86">
        <f t="shared" si="2"/>
        <v>0</v>
      </c>
      <c r="AM17" s="373"/>
      <c r="AN17" s="374"/>
      <c r="AO17" s="10"/>
      <c r="AP17" s="8"/>
    </row>
    <row r="18" spans="1:47" x14ac:dyDescent="0.35">
      <c r="A18" s="133"/>
      <c r="B18" s="133"/>
      <c r="C18" s="258"/>
      <c r="D18" s="134" t="s">
        <v>67</v>
      </c>
      <c r="E18" s="135">
        <v>0</v>
      </c>
      <c r="F18" s="136" t="s">
        <v>67</v>
      </c>
      <c r="G18" s="403"/>
      <c r="H18" s="137"/>
      <c r="I18" s="137"/>
      <c r="J18" s="137"/>
      <c r="K18" s="137"/>
      <c r="L18" s="137"/>
      <c r="M18" s="137"/>
      <c r="N18" s="137"/>
      <c r="O18" s="137"/>
      <c r="P18" s="137"/>
      <c r="Q18" s="137"/>
      <c r="R18" s="392"/>
      <c r="S18" s="137"/>
      <c r="T18" s="137"/>
      <c r="U18" s="137"/>
      <c r="V18" s="137"/>
      <c r="W18" s="137"/>
      <c r="X18" s="137"/>
      <c r="Y18" s="137"/>
      <c r="Z18" s="137"/>
      <c r="AA18" s="137"/>
      <c r="AB18" s="138"/>
      <c r="AC18" s="139">
        <f t="shared" si="3"/>
        <v>0</v>
      </c>
      <c r="AD18" s="140">
        <f t="shared" si="4"/>
        <v>0</v>
      </c>
      <c r="AF18" s="9"/>
      <c r="AH18" s="83">
        <f t="shared" si="5"/>
        <v>0</v>
      </c>
      <c r="AI18" s="23">
        <f t="shared" si="0"/>
        <v>0</v>
      </c>
      <c r="AJ18" s="84">
        <f t="shared" si="1"/>
        <v>0</v>
      </c>
      <c r="AK18" s="85">
        <v>0</v>
      </c>
      <c r="AL18" s="86">
        <f t="shared" si="2"/>
        <v>0</v>
      </c>
      <c r="AM18" s="373"/>
      <c r="AN18" s="374"/>
      <c r="AO18" s="10"/>
      <c r="AP18" s="8"/>
    </row>
    <row r="19" spans="1:47" x14ac:dyDescent="0.35">
      <c r="A19" s="133"/>
      <c r="B19" s="133"/>
      <c r="C19" s="258"/>
      <c r="D19" s="134" t="s">
        <v>67</v>
      </c>
      <c r="E19" s="135">
        <v>0</v>
      </c>
      <c r="F19" s="136" t="s">
        <v>67</v>
      </c>
      <c r="G19" s="403"/>
      <c r="H19" s="137"/>
      <c r="I19" s="137"/>
      <c r="J19" s="137"/>
      <c r="K19" s="137"/>
      <c r="L19" s="137"/>
      <c r="M19" s="137"/>
      <c r="N19" s="137"/>
      <c r="O19" s="137"/>
      <c r="P19" s="137"/>
      <c r="Q19" s="137"/>
      <c r="R19" s="392"/>
      <c r="S19" s="137"/>
      <c r="T19" s="137"/>
      <c r="U19" s="137"/>
      <c r="V19" s="137"/>
      <c r="W19" s="137"/>
      <c r="X19" s="137"/>
      <c r="Y19" s="137"/>
      <c r="Z19" s="137"/>
      <c r="AA19" s="137"/>
      <c r="AB19" s="138"/>
      <c r="AC19" s="139">
        <f t="shared" si="3"/>
        <v>0</v>
      </c>
      <c r="AD19" s="140">
        <f t="shared" si="4"/>
        <v>0</v>
      </c>
      <c r="AF19" s="9"/>
      <c r="AH19" s="83">
        <f t="shared" si="5"/>
        <v>0</v>
      </c>
      <c r="AI19" s="23">
        <f t="shared" si="0"/>
        <v>0</v>
      </c>
      <c r="AJ19" s="84">
        <f t="shared" si="1"/>
        <v>0</v>
      </c>
      <c r="AK19" s="85">
        <v>0</v>
      </c>
      <c r="AL19" s="86">
        <f t="shared" si="2"/>
        <v>0</v>
      </c>
      <c r="AM19" s="562"/>
      <c r="AN19" s="563"/>
      <c r="AO19" s="10"/>
      <c r="AP19" s="8"/>
      <c r="AU19" s="89" t="s">
        <v>8</v>
      </c>
    </row>
    <row r="20" spans="1:47" x14ac:dyDescent="0.35">
      <c r="A20" s="133"/>
      <c r="B20" s="133"/>
      <c r="C20" s="258"/>
      <c r="D20" s="134" t="s">
        <v>67</v>
      </c>
      <c r="E20" s="135">
        <v>0</v>
      </c>
      <c r="F20" s="136" t="s">
        <v>67</v>
      </c>
      <c r="G20" s="403"/>
      <c r="H20" s="137"/>
      <c r="I20" s="137"/>
      <c r="J20" s="137"/>
      <c r="K20" s="137"/>
      <c r="L20" s="137"/>
      <c r="M20" s="137"/>
      <c r="N20" s="137"/>
      <c r="O20" s="137"/>
      <c r="P20" s="137"/>
      <c r="Q20" s="137"/>
      <c r="R20" s="392"/>
      <c r="S20" s="137"/>
      <c r="T20" s="137"/>
      <c r="U20" s="137"/>
      <c r="V20" s="137"/>
      <c r="W20" s="137"/>
      <c r="X20" s="137"/>
      <c r="Y20" s="137"/>
      <c r="Z20" s="137"/>
      <c r="AA20" s="137"/>
      <c r="AB20" s="138"/>
      <c r="AC20" s="139">
        <f t="shared" si="3"/>
        <v>0</v>
      </c>
      <c r="AD20" s="140">
        <f t="shared" si="4"/>
        <v>0</v>
      </c>
      <c r="AF20" s="9"/>
      <c r="AH20" s="83">
        <f t="shared" si="5"/>
        <v>0</v>
      </c>
      <c r="AI20" s="23">
        <f t="shared" si="0"/>
        <v>0</v>
      </c>
      <c r="AJ20" s="84">
        <f t="shared" si="1"/>
        <v>0</v>
      </c>
      <c r="AK20" s="85">
        <v>0</v>
      </c>
      <c r="AL20" s="86">
        <f t="shared" si="2"/>
        <v>0</v>
      </c>
      <c r="AM20" s="373"/>
      <c r="AN20" s="374"/>
      <c r="AO20" s="10"/>
      <c r="AP20" s="8"/>
    </row>
    <row r="21" spans="1:47" x14ac:dyDescent="0.35">
      <c r="A21" s="133"/>
      <c r="B21" s="133"/>
      <c r="C21" s="258"/>
      <c r="D21" s="134" t="s">
        <v>67</v>
      </c>
      <c r="E21" s="135">
        <v>0</v>
      </c>
      <c r="F21" s="136" t="s">
        <v>67</v>
      </c>
      <c r="G21" s="403"/>
      <c r="H21" s="137"/>
      <c r="I21" s="137"/>
      <c r="J21" s="137"/>
      <c r="K21" s="137"/>
      <c r="L21" s="137"/>
      <c r="M21" s="137"/>
      <c r="N21" s="137"/>
      <c r="O21" s="137"/>
      <c r="P21" s="137"/>
      <c r="Q21" s="137"/>
      <c r="R21" s="392"/>
      <c r="S21" s="137"/>
      <c r="T21" s="137"/>
      <c r="U21" s="137"/>
      <c r="V21" s="137"/>
      <c r="W21" s="137"/>
      <c r="X21" s="137"/>
      <c r="Y21" s="137"/>
      <c r="Z21" s="137"/>
      <c r="AA21" s="137"/>
      <c r="AB21" s="138"/>
      <c r="AC21" s="139">
        <f t="shared" ref="AC21:AC26" si="6">SUM(H21:AA21)</f>
        <v>0</v>
      </c>
      <c r="AD21" s="140">
        <f t="shared" ref="AD21:AD26" si="7">(E21/232)*AC21</f>
        <v>0</v>
      </c>
      <c r="AF21" s="9"/>
      <c r="AH21" s="83">
        <f t="shared" ref="AH21:AH26" si="8">IF(E21&gt;0,MIN($AH$4,E21),0)</f>
        <v>0</v>
      </c>
      <c r="AI21" s="23">
        <f t="shared" si="0"/>
        <v>0</v>
      </c>
      <c r="AJ21" s="84">
        <f t="shared" si="1"/>
        <v>0</v>
      </c>
      <c r="AK21" s="85">
        <v>0</v>
      </c>
      <c r="AL21" s="86">
        <f t="shared" si="2"/>
        <v>0</v>
      </c>
      <c r="AM21" s="562"/>
      <c r="AN21" s="563"/>
      <c r="AO21" s="232"/>
      <c r="AP21" s="8"/>
      <c r="AU21" s="89" t="s">
        <v>9</v>
      </c>
    </row>
    <row r="22" spans="1:47" x14ac:dyDescent="0.35">
      <c r="A22" s="133"/>
      <c r="B22" s="133"/>
      <c r="C22" s="258"/>
      <c r="D22" s="134" t="s">
        <v>67</v>
      </c>
      <c r="E22" s="135">
        <v>0</v>
      </c>
      <c r="F22" s="136" t="s">
        <v>67</v>
      </c>
      <c r="G22" s="403"/>
      <c r="H22" s="137"/>
      <c r="I22" s="137"/>
      <c r="J22" s="137"/>
      <c r="K22" s="137"/>
      <c r="L22" s="137"/>
      <c r="M22" s="137"/>
      <c r="N22" s="137"/>
      <c r="O22" s="137"/>
      <c r="P22" s="137"/>
      <c r="Q22" s="137"/>
      <c r="R22" s="392"/>
      <c r="S22" s="137"/>
      <c r="T22" s="137"/>
      <c r="U22" s="137"/>
      <c r="V22" s="137"/>
      <c r="W22" s="137"/>
      <c r="X22" s="137"/>
      <c r="Y22" s="137"/>
      <c r="Z22" s="137"/>
      <c r="AA22" s="137"/>
      <c r="AB22" s="138"/>
      <c r="AC22" s="139">
        <f t="shared" si="6"/>
        <v>0</v>
      </c>
      <c r="AD22" s="140">
        <f t="shared" si="7"/>
        <v>0</v>
      </c>
      <c r="AF22" s="9"/>
      <c r="AH22" s="83">
        <f t="shared" si="8"/>
        <v>0</v>
      </c>
      <c r="AI22" s="23">
        <f t="shared" si="0"/>
        <v>0</v>
      </c>
      <c r="AJ22" s="84">
        <f t="shared" si="1"/>
        <v>0</v>
      </c>
      <c r="AK22" s="85">
        <v>0</v>
      </c>
      <c r="AL22" s="86">
        <f t="shared" si="2"/>
        <v>0</v>
      </c>
      <c r="AM22" s="562"/>
      <c r="AN22" s="563"/>
      <c r="AO22" s="10"/>
      <c r="AP22" s="8"/>
    </row>
    <row r="23" spans="1:47" x14ac:dyDescent="0.35">
      <c r="A23" s="133"/>
      <c r="B23" s="133"/>
      <c r="C23" s="258"/>
      <c r="D23" s="134" t="s">
        <v>67</v>
      </c>
      <c r="E23" s="135">
        <v>0</v>
      </c>
      <c r="F23" s="136" t="s">
        <v>67</v>
      </c>
      <c r="G23" s="403"/>
      <c r="H23" s="137"/>
      <c r="I23" s="137"/>
      <c r="J23" s="137"/>
      <c r="K23" s="137"/>
      <c r="L23" s="137"/>
      <c r="M23" s="137"/>
      <c r="N23" s="137"/>
      <c r="O23" s="137"/>
      <c r="P23" s="137"/>
      <c r="Q23" s="137"/>
      <c r="R23" s="392"/>
      <c r="S23" s="137"/>
      <c r="T23" s="137"/>
      <c r="U23" s="137"/>
      <c r="V23" s="137"/>
      <c r="W23" s="137"/>
      <c r="X23" s="137"/>
      <c r="Y23" s="137"/>
      <c r="Z23" s="137"/>
      <c r="AA23" s="137"/>
      <c r="AB23" s="138"/>
      <c r="AC23" s="139">
        <f t="shared" si="6"/>
        <v>0</v>
      </c>
      <c r="AD23" s="140">
        <f t="shared" si="7"/>
        <v>0</v>
      </c>
      <c r="AF23" s="9"/>
      <c r="AH23" s="83">
        <f t="shared" si="8"/>
        <v>0</v>
      </c>
      <c r="AI23" s="23">
        <f t="shared" si="0"/>
        <v>0</v>
      </c>
      <c r="AJ23" s="84">
        <f t="shared" si="1"/>
        <v>0</v>
      </c>
      <c r="AK23" s="85">
        <v>0</v>
      </c>
      <c r="AL23" s="86">
        <f t="shared" si="2"/>
        <v>0</v>
      </c>
      <c r="AM23" s="562"/>
      <c r="AN23" s="563"/>
      <c r="AO23" s="10"/>
      <c r="AP23" s="8"/>
      <c r="AU23" s="89" t="s">
        <v>67</v>
      </c>
    </row>
    <row r="24" spans="1:47" x14ac:dyDescent="0.35">
      <c r="A24" s="133"/>
      <c r="B24" s="133"/>
      <c r="C24" s="258"/>
      <c r="D24" s="134" t="s">
        <v>67</v>
      </c>
      <c r="E24" s="135">
        <v>0</v>
      </c>
      <c r="F24" s="136" t="s">
        <v>67</v>
      </c>
      <c r="G24" s="403"/>
      <c r="H24" s="137"/>
      <c r="I24" s="137"/>
      <c r="J24" s="137"/>
      <c r="K24" s="137"/>
      <c r="L24" s="137"/>
      <c r="M24" s="137"/>
      <c r="N24" s="137"/>
      <c r="O24" s="137"/>
      <c r="P24" s="137"/>
      <c r="Q24" s="137"/>
      <c r="R24" s="392"/>
      <c r="S24" s="137"/>
      <c r="T24" s="137"/>
      <c r="U24" s="137"/>
      <c r="V24" s="137"/>
      <c r="W24" s="137"/>
      <c r="X24" s="137"/>
      <c r="Y24" s="137"/>
      <c r="Z24" s="137"/>
      <c r="AA24" s="137"/>
      <c r="AB24" s="138"/>
      <c r="AC24" s="139">
        <f t="shared" si="6"/>
        <v>0</v>
      </c>
      <c r="AD24" s="140">
        <f t="shared" si="7"/>
        <v>0</v>
      </c>
      <c r="AF24" s="9"/>
      <c r="AH24" s="83">
        <f t="shared" si="8"/>
        <v>0</v>
      </c>
      <c r="AI24" s="23">
        <f t="shared" si="0"/>
        <v>0</v>
      </c>
      <c r="AJ24" s="84">
        <f t="shared" si="1"/>
        <v>0</v>
      </c>
      <c r="AK24" s="85">
        <v>0</v>
      </c>
      <c r="AL24" s="86">
        <f t="shared" si="2"/>
        <v>0</v>
      </c>
      <c r="AM24" s="562"/>
      <c r="AN24" s="563"/>
      <c r="AO24" s="10"/>
      <c r="AP24" s="8"/>
      <c r="AU24" s="89" t="s">
        <v>10</v>
      </c>
    </row>
    <row r="25" spans="1:47" x14ac:dyDescent="0.35">
      <c r="A25" s="133"/>
      <c r="B25" s="133"/>
      <c r="C25" s="258"/>
      <c r="D25" s="134" t="s">
        <v>67</v>
      </c>
      <c r="E25" s="135">
        <v>0</v>
      </c>
      <c r="F25" s="136" t="s">
        <v>67</v>
      </c>
      <c r="G25" s="403"/>
      <c r="H25" s="137"/>
      <c r="I25" s="137"/>
      <c r="J25" s="137"/>
      <c r="K25" s="137"/>
      <c r="L25" s="137"/>
      <c r="M25" s="137"/>
      <c r="N25" s="137"/>
      <c r="O25" s="137"/>
      <c r="P25" s="137"/>
      <c r="Q25" s="137"/>
      <c r="R25" s="392"/>
      <c r="S25" s="137"/>
      <c r="T25" s="137"/>
      <c r="U25" s="137"/>
      <c r="V25" s="137"/>
      <c r="W25" s="137"/>
      <c r="X25" s="137"/>
      <c r="Y25" s="137"/>
      <c r="Z25" s="137"/>
      <c r="AA25" s="137"/>
      <c r="AB25" s="138"/>
      <c r="AC25" s="139">
        <f t="shared" si="6"/>
        <v>0</v>
      </c>
      <c r="AD25" s="140">
        <f t="shared" si="7"/>
        <v>0</v>
      </c>
      <c r="AF25" s="9"/>
      <c r="AH25" s="83">
        <f t="shared" si="8"/>
        <v>0</v>
      </c>
      <c r="AI25" s="23">
        <f t="shared" si="0"/>
        <v>0</v>
      </c>
      <c r="AJ25" s="84">
        <f t="shared" si="1"/>
        <v>0</v>
      </c>
      <c r="AK25" s="85">
        <v>0</v>
      </c>
      <c r="AL25" s="86">
        <f t="shared" si="2"/>
        <v>0</v>
      </c>
      <c r="AM25" s="562"/>
      <c r="AN25" s="563"/>
      <c r="AO25" s="10"/>
      <c r="AP25" s="8"/>
      <c r="AU25" s="89" t="s">
        <v>11</v>
      </c>
    </row>
    <row r="26" spans="1:47" x14ac:dyDescent="0.35">
      <c r="A26" s="133"/>
      <c r="B26" s="133"/>
      <c r="C26" s="258"/>
      <c r="D26" s="134" t="s">
        <v>67</v>
      </c>
      <c r="E26" s="135">
        <v>0</v>
      </c>
      <c r="F26" s="136" t="s">
        <v>67</v>
      </c>
      <c r="G26" s="403"/>
      <c r="H26" s="137"/>
      <c r="I26" s="137"/>
      <c r="J26" s="137"/>
      <c r="K26" s="137"/>
      <c r="L26" s="137"/>
      <c r="M26" s="137"/>
      <c r="N26" s="137"/>
      <c r="O26" s="137"/>
      <c r="P26" s="137"/>
      <c r="Q26" s="137"/>
      <c r="R26" s="392"/>
      <c r="S26" s="137"/>
      <c r="T26" s="137"/>
      <c r="U26" s="137"/>
      <c r="V26" s="137"/>
      <c r="W26" s="137"/>
      <c r="X26" s="137"/>
      <c r="Y26" s="137"/>
      <c r="Z26" s="137"/>
      <c r="AA26" s="137"/>
      <c r="AB26" s="138"/>
      <c r="AC26" s="139">
        <f t="shared" si="6"/>
        <v>0</v>
      </c>
      <c r="AD26" s="140">
        <f t="shared" si="7"/>
        <v>0</v>
      </c>
      <c r="AF26" s="9"/>
      <c r="AH26" s="83">
        <f t="shared" si="8"/>
        <v>0</v>
      </c>
      <c r="AI26" s="23">
        <f t="shared" si="0"/>
        <v>0</v>
      </c>
      <c r="AJ26" s="84">
        <f t="shared" si="1"/>
        <v>0</v>
      </c>
      <c r="AK26" s="85">
        <v>0</v>
      </c>
      <c r="AL26" s="86">
        <f t="shared" si="2"/>
        <v>0</v>
      </c>
      <c r="AM26" s="562"/>
      <c r="AN26" s="563"/>
      <c r="AO26" s="10"/>
      <c r="AP26" s="8"/>
    </row>
    <row r="27" spans="1:47" s="10" customFormat="1" x14ac:dyDescent="0.35">
      <c r="F27" s="124"/>
      <c r="G27" s="124"/>
      <c r="AC27" s="81" t="s">
        <v>12</v>
      </c>
      <c r="AD27" s="81" t="s">
        <v>1</v>
      </c>
      <c r="AF27" s="26"/>
      <c r="AH27" s="99"/>
      <c r="AI27" s="100"/>
      <c r="AJ27" s="92"/>
      <c r="AK27" s="101"/>
      <c r="AL27" s="101"/>
      <c r="AM27" s="98"/>
      <c r="AN27" s="29"/>
      <c r="AP27" s="27"/>
      <c r="AQ27" s="27"/>
      <c r="AR27" s="27"/>
      <c r="AS27" s="27"/>
      <c r="AT27" s="27"/>
      <c r="AU27" s="89"/>
    </row>
    <row r="28" spans="1:47" x14ac:dyDescent="0.35">
      <c r="A28" s="141"/>
      <c r="B28" s="141"/>
      <c r="C28" s="141"/>
      <c r="D28" s="141"/>
      <c r="E28" s="142"/>
      <c r="F28" s="142" t="s">
        <v>63</v>
      </c>
      <c r="G28" s="142"/>
      <c r="H28" s="143">
        <f t="shared" ref="H28:AA28" si="9">SUM(H8:H26)</f>
        <v>0</v>
      </c>
      <c r="I28" s="143">
        <f t="shared" si="9"/>
        <v>0</v>
      </c>
      <c r="J28" s="143">
        <f t="shared" si="9"/>
        <v>0</v>
      </c>
      <c r="K28" s="143">
        <f t="shared" si="9"/>
        <v>0</v>
      </c>
      <c r="L28" s="143">
        <f t="shared" si="9"/>
        <v>0</v>
      </c>
      <c r="M28" s="143">
        <f t="shared" si="9"/>
        <v>0</v>
      </c>
      <c r="N28" s="143">
        <f t="shared" si="9"/>
        <v>0</v>
      </c>
      <c r="O28" s="143">
        <f t="shared" si="9"/>
        <v>0</v>
      </c>
      <c r="P28" s="143">
        <f t="shared" si="9"/>
        <v>0</v>
      </c>
      <c r="Q28" s="143">
        <f t="shared" si="9"/>
        <v>0</v>
      </c>
      <c r="R28" s="393">
        <f t="shared" si="9"/>
        <v>0</v>
      </c>
      <c r="S28" s="143">
        <f t="shared" si="9"/>
        <v>0</v>
      </c>
      <c r="T28" s="143">
        <f t="shared" si="9"/>
        <v>0</v>
      </c>
      <c r="U28" s="143">
        <f t="shared" si="9"/>
        <v>0</v>
      </c>
      <c r="V28" s="143">
        <f t="shared" si="9"/>
        <v>0</v>
      </c>
      <c r="W28" s="143">
        <f t="shared" si="9"/>
        <v>0</v>
      </c>
      <c r="X28" s="143">
        <f t="shared" si="9"/>
        <v>0</v>
      </c>
      <c r="Y28" s="143">
        <f t="shared" si="9"/>
        <v>0</v>
      </c>
      <c r="Z28" s="143">
        <f t="shared" si="9"/>
        <v>0</v>
      </c>
      <c r="AA28" s="143">
        <f t="shared" si="9"/>
        <v>0</v>
      </c>
      <c r="AB28" s="10"/>
      <c r="AC28" s="144">
        <f>SUM(AC8:AC26)</f>
        <v>0</v>
      </c>
      <c r="AD28" s="145">
        <f>SUM(AD8:AD26)</f>
        <v>0</v>
      </c>
      <c r="AF28" s="9"/>
      <c r="AH28" s="28">
        <f>COUNTIF(AJ8:AJ27,"&gt;1")</f>
        <v>0</v>
      </c>
      <c r="AI28" s="82">
        <f>SUM(AI8:AI27)</f>
        <v>0</v>
      </c>
      <c r="AJ28" s="87">
        <f>SUM(AJ8:AJ27)</f>
        <v>0</v>
      </c>
      <c r="AK28" s="87">
        <f>SUM(AK8:AK27)</f>
        <v>0</v>
      </c>
      <c r="AL28" s="87">
        <f>SUM(AL8:AL27)</f>
        <v>0</v>
      </c>
      <c r="AM28" s="31"/>
      <c r="AN28" s="8"/>
      <c r="AO28" s="10"/>
      <c r="AP28" s="8"/>
    </row>
    <row r="29" spans="1:47" s="29" customFormat="1" ht="13.25" customHeight="1" x14ac:dyDescent="0.35">
      <c r="A29" s="141"/>
      <c r="B29" s="141"/>
      <c r="C29" s="141"/>
      <c r="D29" s="141"/>
      <c r="F29" s="142" t="s">
        <v>62</v>
      </c>
      <c r="G29" s="142"/>
      <c r="H29" s="146">
        <f t="shared" ref="H29:AA29" si="10">COUNTIF(H8:H27,"&gt;0")</f>
        <v>0</v>
      </c>
      <c r="I29" s="146">
        <f t="shared" si="10"/>
        <v>0</v>
      </c>
      <c r="J29" s="146">
        <f t="shared" si="10"/>
        <v>0</v>
      </c>
      <c r="K29" s="146">
        <f t="shared" si="10"/>
        <v>0</v>
      </c>
      <c r="L29" s="146">
        <f t="shared" si="10"/>
        <v>0</v>
      </c>
      <c r="M29" s="146">
        <f t="shared" si="10"/>
        <v>0</v>
      </c>
      <c r="N29" s="146">
        <f t="shared" si="10"/>
        <v>0</v>
      </c>
      <c r="O29" s="146">
        <f t="shared" si="10"/>
        <v>0</v>
      </c>
      <c r="P29" s="146">
        <f t="shared" si="10"/>
        <v>0</v>
      </c>
      <c r="Q29" s="146">
        <f t="shared" si="10"/>
        <v>0</v>
      </c>
      <c r="R29" s="394">
        <f t="shared" si="10"/>
        <v>0</v>
      </c>
      <c r="S29" s="147">
        <f t="shared" si="10"/>
        <v>0</v>
      </c>
      <c r="T29" s="147">
        <f t="shared" si="10"/>
        <v>0</v>
      </c>
      <c r="U29" s="147">
        <f t="shared" si="10"/>
        <v>0</v>
      </c>
      <c r="V29" s="147">
        <f t="shared" si="10"/>
        <v>0</v>
      </c>
      <c r="W29" s="147">
        <f t="shared" si="10"/>
        <v>0</v>
      </c>
      <c r="X29" s="147">
        <f t="shared" si="10"/>
        <v>0</v>
      </c>
      <c r="Y29" s="147">
        <f t="shared" si="10"/>
        <v>0</v>
      </c>
      <c r="Z29" s="147">
        <f t="shared" si="10"/>
        <v>0</v>
      </c>
      <c r="AA29" s="147">
        <f t="shared" si="10"/>
        <v>0</v>
      </c>
      <c r="AC29" s="148"/>
      <c r="AD29" s="149"/>
      <c r="AF29" s="30"/>
      <c r="AH29" s="102" t="s">
        <v>23</v>
      </c>
      <c r="AI29" s="25" t="s">
        <v>13</v>
      </c>
      <c r="AJ29" s="81" t="s">
        <v>58</v>
      </c>
      <c r="AK29" s="81" t="s">
        <v>59</v>
      </c>
      <c r="AL29" s="81" t="s">
        <v>60</v>
      </c>
      <c r="AM29" s="31"/>
      <c r="AP29" s="8"/>
      <c r="AQ29" s="8"/>
      <c r="AR29" s="8"/>
      <c r="AS29" s="8"/>
      <c r="AT29" s="8"/>
      <c r="AU29" s="89"/>
    </row>
    <row r="30" spans="1:47" x14ac:dyDescent="0.35">
      <c r="F30" s="32"/>
      <c r="G30" s="32"/>
      <c r="H30" s="229"/>
      <c r="AE30" s="10"/>
      <c r="AF30" s="26"/>
      <c r="AG30" s="10"/>
      <c r="AH30" s="103"/>
      <c r="AI30" s="104"/>
      <c r="AJ30" s="91"/>
      <c r="AK30" s="33"/>
      <c r="AL30" s="34"/>
      <c r="AM30" s="31"/>
      <c r="AN30" s="29"/>
      <c r="AO30" s="10"/>
      <c r="AP30" s="8"/>
    </row>
    <row r="31" spans="1:47" s="10" customFormat="1" x14ac:dyDescent="0.35">
      <c r="A31" s="150"/>
      <c r="B31" s="150"/>
      <c r="C31" s="150"/>
      <c r="D31" s="150"/>
      <c r="E31" s="150"/>
      <c r="F31" s="124"/>
      <c r="G31" s="124"/>
      <c r="H31" s="232"/>
      <c r="AB31" s="141"/>
      <c r="AC31" s="125"/>
      <c r="AD31" s="91"/>
      <c r="AF31" s="26"/>
      <c r="AH31" s="104"/>
      <c r="AI31" s="104"/>
      <c r="AJ31" s="91"/>
      <c r="AK31" s="105"/>
      <c r="AL31" s="106"/>
      <c r="AM31" s="31"/>
      <c r="AN31" s="29"/>
      <c r="AP31" s="27"/>
      <c r="AQ31" s="27"/>
      <c r="AR31" s="27"/>
      <c r="AS31" s="27"/>
      <c r="AT31" s="27"/>
      <c r="AU31" s="89"/>
    </row>
    <row r="32" spans="1:47" s="11" customFormat="1" ht="21" customHeight="1" x14ac:dyDescent="0.35">
      <c r="A32" s="543"/>
      <c r="B32" s="191" t="s">
        <v>93</v>
      </c>
      <c r="C32" s="192"/>
      <c r="D32" s="192"/>
      <c r="E32" s="192"/>
      <c r="F32" s="193"/>
      <c r="G32" s="193"/>
      <c r="H32" s="201"/>
      <c r="I32" s="201"/>
      <c r="J32" s="201"/>
      <c r="K32" s="201"/>
      <c r="L32" s="201"/>
      <c r="M32" s="201"/>
      <c r="N32" s="201"/>
      <c r="O32" s="201"/>
      <c r="P32" s="201"/>
      <c r="Q32" s="201"/>
      <c r="R32" s="395"/>
      <c r="S32" s="380"/>
      <c r="T32" s="380"/>
      <c r="U32" s="380"/>
      <c r="V32" s="380"/>
      <c r="W32" s="380"/>
      <c r="X32" s="380"/>
      <c r="Y32" s="380"/>
      <c r="Z32" s="380"/>
      <c r="AA32" s="380"/>
      <c r="AB32" s="151"/>
      <c r="AC32" s="149"/>
      <c r="AD32" s="152"/>
      <c r="AF32" s="35"/>
      <c r="AH32" s="107"/>
      <c r="AI32" s="36"/>
      <c r="AJ32" s="108"/>
      <c r="AK32" s="37"/>
      <c r="AL32" s="38"/>
      <c r="AM32" s="109"/>
      <c r="AO32" s="14"/>
      <c r="AP32" s="12"/>
      <c r="AQ32" s="12"/>
      <c r="AR32" s="12"/>
      <c r="AS32" s="12"/>
      <c r="AT32" s="12"/>
      <c r="AU32" s="89"/>
    </row>
    <row r="33" spans="1:47" s="11" customFormat="1" ht="30" customHeight="1" thickBot="1" x14ac:dyDescent="0.4">
      <c r="A33" s="543"/>
      <c r="B33" s="546" t="s">
        <v>197</v>
      </c>
      <c r="C33" s="547"/>
      <c r="D33" s="547"/>
      <c r="E33" s="547"/>
      <c r="F33" s="547"/>
      <c r="G33" s="547"/>
      <c r="H33" s="547"/>
      <c r="I33" s="547"/>
      <c r="J33" s="547"/>
      <c r="K33" s="547"/>
      <c r="L33" s="547"/>
      <c r="M33" s="547"/>
      <c r="N33" s="547"/>
      <c r="O33" s="547"/>
      <c r="P33" s="547"/>
      <c r="Q33" s="547"/>
      <c r="R33" s="396"/>
      <c r="S33" s="381"/>
      <c r="T33" s="381"/>
      <c r="U33" s="381"/>
      <c r="V33" s="381"/>
      <c r="W33" s="381"/>
      <c r="X33" s="381"/>
      <c r="Y33" s="381"/>
      <c r="Z33" s="381"/>
      <c r="AA33" s="381"/>
      <c r="AB33" s="151"/>
      <c r="AC33" s="149"/>
      <c r="AD33" s="152"/>
      <c r="AF33" s="35"/>
      <c r="AH33" s="107"/>
      <c r="AI33" s="36"/>
      <c r="AJ33" s="108"/>
      <c r="AK33" s="37"/>
      <c r="AL33" s="38"/>
      <c r="AM33" s="109"/>
      <c r="AO33" s="14"/>
      <c r="AP33" s="12"/>
      <c r="AQ33" s="12"/>
      <c r="AR33" s="12"/>
      <c r="AS33" s="12"/>
      <c r="AT33" s="12"/>
      <c r="AU33" s="89"/>
    </row>
    <row r="34" spans="1:47" s="10" customFormat="1" ht="17.149999999999999" customHeight="1" thickBot="1" x14ac:dyDescent="0.4">
      <c r="A34" s="543"/>
      <c r="B34" s="548" t="s">
        <v>82</v>
      </c>
      <c r="C34" s="549"/>
      <c r="D34" s="549"/>
      <c r="E34" s="549"/>
      <c r="F34" s="549"/>
      <c r="G34" s="549"/>
      <c r="H34" s="549"/>
      <c r="I34" s="549"/>
      <c r="J34" s="549"/>
      <c r="K34" s="549"/>
      <c r="L34" s="549"/>
      <c r="M34" s="549"/>
      <c r="N34" s="549"/>
      <c r="O34" s="549"/>
      <c r="P34" s="549"/>
      <c r="Q34" s="549"/>
      <c r="AC34" s="125"/>
      <c r="AD34" s="152"/>
      <c r="AF34" s="26"/>
      <c r="AH34" s="110">
        <v>900</v>
      </c>
      <c r="AI34" s="103" t="s">
        <v>14</v>
      </c>
      <c r="AJ34" s="91"/>
      <c r="AK34" s="105"/>
      <c r="AL34" s="106"/>
      <c r="AM34" s="31"/>
      <c r="AN34" s="29"/>
      <c r="AP34" s="27"/>
      <c r="AQ34" s="27"/>
      <c r="AR34" s="27"/>
      <c r="AS34" s="27"/>
      <c r="AT34" s="27"/>
      <c r="AU34" s="89"/>
    </row>
    <row r="35" spans="1:47" s="14" customFormat="1" ht="45" customHeight="1" x14ac:dyDescent="0.35">
      <c r="A35" s="195" t="s">
        <v>79</v>
      </c>
      <c r="B35" s="202" t="s">
        <v>21</v>
      </c>
      <c r="C35" s="196" t="s">
        <v>98</v>
      </c>
      <c r="D35" s="197" t="s">
        <v>19</v>
      </c>
      <c r="E35" s="197" t="s">
        <v>81</v>
      </c>
      <c r="F35" s="197" t="s">
        <v>80</v>
      </c>
      <c r="G35" s="197" t="s">
        <v>208</v>
      </c>
      <c r="H35" s="196" t="s">
        <v>65</v>
      </c>
      <c r="I35" s="203"/>
      <c r="J35" s="203"/>
      <c r="K35" s="203"/>
      <c r="L35" s="203"/>
      <c r="M35" s="204"/>
      <c r="N35" s="205"/>
      <c r="O35" s="205"/>
      <c r="P35" s="205"/>
      <c r="Q35" s="205"/>
      <c r="R35" s="397"/>
      <c r="S35" s="153"/>
      <c r="T35" s="153"/>
      <c r="U35" s="153"/>
      <c r="V35" s="153"/>
      <c r="W35" s="153"/>
      <c r="X35" s="153"/>
      <c r="Y35" s="153"/>
      <c r="Z35" s="153"/>
      <c r="AA35" s="153"/>
      <c r="AB35" s="10"/>
      <c r="AC35" s="132" t="s">
        <v>12</v>
      </c>
      <c r="AD35" s="154" t="s">
        <v>15</v>
      </c>
      <c r="AF35" s="40"/>
      <c r="AH35" s="21" t="s">
        <v>16</v>
      </c>
      <c r="AI35" s="21" t="s">
        <v>70</v>
      </c>
      <c r="AJ35" s="80" t="s">
        <v>57</v>
      </c>
      <c r="AK35" s="21" t="s">
        <v>4</v>
      </c>
      <c r="AL35" s="41" t="s">
        <v>5</v>
      </c>
      <c r="AM35" s="561" t="s">
        <v>204</v>
      </c>
      <c r="AN35" s="561"/>
      <c r="AP35" s="42"/>
      <c r="AQ35" s="42"/>
      <c r="AR35" s="42"/>
      <c r="AS35" s="42"/>
      <c r="AT35" s="42"/>
      <c r="AU35" s="89"/>
    </row>
    <row r="36" spans="1:47" s="10" customFormat="1" x14ac:dyDescent="0.35">
      <c r="A36" s="155"/>
      <c r="B36" s="155"/>
      <c r="C36" s="259"/>
      <c r="D36" s="136"/>
      <c r="E36" s="156">
        <v>0</v>
      </c>
      <c r="F36" s="156">
        <v>0</v>
      </c>
      <c r="G36" s="377"/>
      <c r="H36" s="137"/>
      <c r="I36" s="137"/>
      <c r="J36" s="137"/>
      <c r="K36" s="137"/>
      <c r="L36" s="137"/>
      <c r="M36" s="137"/>
      <c r="N36" s="137"/>
      <c r="O36" s="137"/>
      <c r="P36" s="137"/>
      <c r="Q36" s="137"/>
      <c r="R36" s="392"/>
      <c r="S36" s="137"/>
      <c r="T36" s="137"/>
      <c r="U36" s="137"/>
      <c r="V36" s="137"/>
      <c r="W36" s="137"/>
      <c r="X36" s="137"/>
      <c r="Y36" s="137"/>
      <c r="Z36" s="137"/>
      <c r="AA36" s="137"/>
      <c r="AC36" s="157">
        <f t="shared" ref="AC36:AC73" si="11">SUM(H36:AA36)</f>
        <v>0</v>
      </c>
      <c r="AD36" s="158">
        <f t="shared" ref="AD36:AD73" si="12">F36*AC36</f>
        <v>0</v>
      </c>
      <c r="AE36" s="39">
        <v>350</v>
      </c>
      <c r="AF36" s="43"/>
      <c r="AG36" s="39"/>
      <c r="AH36" s="111">
        <f t="shared" ref="AH36:AH73" si="13">ROUND(MIN(F36,$AH$34),2)</f>
        <v>0</v>
      </c>
      <c r="AI36" s="112">
        <f>AC36</f>
        <v>0</v>
      </c>
      <c r="AJ36" s="113">
        <f>AH36*AI36</f>
        <v>0</v>
      </c>
      <c r="AK36" s="85">
        <v>0</v>
      </c>
      <c r="AL36" s="86">
        <f>AD36-AJ36</f>
        <v>0</v>
      </c>
      <c r="AM36" s="562"/>
      <c r="AN36" s="563"/>
      <c r="AP36" s="90"/>
      <c r="AQ36" s="27"/>
      <c r="AR36" s="27"/>
      <c r="AS36" s="27"/>
      <c r="AT36" s="27"/>
      <c r="AU36" s="89"/>
    </row>
    <row r="37" spans="1:47" s="10" customFormat="1" x14ac:dyDescent="0.35">
      <c r="A37" s="155"/>
      <c r="B37" s="155"/>
      <c r="C37" s="259"/>
      <c r="D37" s="136"/>
      <c r="E37" s="156">
        <v>0</v>
      </c>
      <c r="F37" s="156">
        <v>0</v>
      </c>
      <c r="G37" s="377"/>
      <c r="H37" s="137"/>
      <c r="I37" s="137"/>
      <c r="J37" s="137"/>
      <c r="K37" s="137"/>
      <c r="L37" s="137"/>
      <c r="M37" s="137"/>
      <c r="N37" s="137"/>
      <c r="O37" s="137"/>
      <c r="P37" s="137"/>
      <c r="Q37" s="137"/>
      <c r="R37" s="392"/>
      <c r="S37" s="137"/>
      <c r="T37" s="137"/>
      <c r="U37" s="137"/>
      <c r="V37" s="137"/>
      <c r="W37" s="137"/>
      <c r="X37" s="137"/>
      <c r="Y37" s="137"/>
      <c r="Z37" s="137"/>
      <c r="AA37" s="137"/>
      <c r="AC37" s="157">
        <f t="shared" si="11"/>
        <v>0</v>
      </c>
      <c r="AD37" s="158">
        <f t="shared" si="12"/>
        <v>0</v>
      </c>
      <c r="AE37" s="39">
        <v>350</v>
      </c>
      <c r="AF37" s="43"/>
      <c r="AG37" s="39"/>
      <c r="AH37" s="111">
        <f t="shared" si="13"/>
        <v>0</v>
      </c>
      <c r="AI37" s="112">
        <f t="shared" ref="AI37:AI73" si="14">AC37</f>
        <v>0</v>
      </c>
      <c r="AJ37" s="113">
        <f t="shared" ref="AJ37:AJ73" si="15">AH37*AI37</f>
        <v>0</v>
      </c>
      <c r="AK37" s="85">
        <v>0</v>
      </c>
      <c r="AL37" s="86">
        <f t="shared" ref="AL37:AL73" si="16">AD37-AJ37</f>
        <v>0</v>
      </c>
      <c r="AM37" s="562"/>
      <c r="AN37" s="563"/>
      <c r="AP37" s="27"/>
      <c r="AQ37" s="27"/>
      <c r="AR37" s="27"/>
      <c r="AS37" s="27"/>
      <c r="AT37" s="27"/>
      <c r="AU37" s="89"/>
    </row>
    <row r="38" spans="1:47" s="10" customFormat="1" x14ac:dyDescent="0.35">
      <c r="A38" s="155"/>
      <c r="B38" s="155"/>
      <c r="C38" s="259"/>
      <c r="D38" s="136"/>
      <c r="E38" s="156">
        <v>0</v>
      </c>
      <c r="F38" s="156">
        <v>0</v>
      </c>
      <c r="G38" s="377"/>
      <c r="H38" s="137"/>
      <c r="I38" s="137"/>
      <c r="J38" s="137"/>
      <c r="K38" s="137"/>
      <c r="L38" s="137"/>
      <c r="M38" s="137"/>
      <c r="N38" s="137"/>
      <c r="O38" s="137"/>
      <c r="P38" s="137"/>
      <c r="Q38" s="137"/>
      <c r="R38" s="392"/>
      <c r="S38" s="137"/>
      <c r="T38" s="137"/>
      <c r="U38" s="137"/>
      <c r="V38" s="137"/>
      <c r="W38" s="137"/>
      <c r="X38" s="137"/>
      <c r="Y38" s="137"/>
      <c r="Z38" s="137"/>
      <c r="AA38" s="137"/>
      <c r="AC38" s="157">
        <f t="shared" si="11"/>
        <v>0</v>
      </c>
      <c r="AD38" s="158">
        <f t="shared" si="12"/>
        <v>0</v>
      </c>
      <c r="AE38" s="39">
        <v>350</v>
      </c>
      <c r="AF38" s="43"/>
      <c r="AG38" s="39"/>
      <c r="AH38" s="111">
        <f t="shared" si="13"/>
        <v>0</v>
      </c>
      <c r="AI38" s="112">
        <f t="shared" si="14"/>
        <v>0</v>
      </c>
      <c r="AJ38" s="113">
        <f t="shared" si="15"/>
        <v>0</v>
      </c>
      <c r="AK38" s="85">
        <v>0</v>
      </c>
      <c r="AL38" s="86">
        <f t="shared" si="16"/>
        <v>0</v>
      </c>
      <c r="AM38" s="562"/>
      <c r="AN38" s="563"/>
      <c r="AP38" s="27"/>
      <c r="AQ38" s="27"/>
      <c r="AR38" s="27"/>
      <c r="AS38" s="27"/>
      <c r="AT38" s="27"/>
      <c r="AU38" s="89"/>
    </row>
    <row r="39" spans="1:47" s="10" customFormat="1" x14ac:dyDescent="0.35">
      <c r="A39" s="155"/>
      <c r="B39" s="155"/>
      <c r="C39" s="259"/>
      <c r="D39" s="136"/>
      <c r="E39" s="156">
        <v>0</v>
      </c>
      <c r="F39" s="156">
        <v>0</v>
      </c>
      <c r="G39" s="377"/>
      <c r="H39" s="137"/>
      <c r="I39" s="137"/>
      <c r="J39" s="137"/>
      <c r="K39" s="137"/>
      <c r="L39" s="137"/>
      <c r="M39" s="137"/>
      <c r="N39" s="137"/>
      <c r="O39" s="137"/>
      <c r="P39" s="137"/>
      <c r="Q39" s="137"/>
      <c r="R39" s="392"/>
      <c r="S39" s="137"/>
      <c r="T39" s="137"/>
      <c r="U39" s="137"/>
      <c r="V39" s="137"/>
      <c r="W39" s="137"/>
      <c r="X39" s="137"/>
      <c r="Y39" s="137"/>
      <c r="Z39" s="137"/>
      <c r="AA39" s="137"/>
      <c r="AC39" s="157">
        <f t="shared" si="11"/>
        <v>0</v>
      </c>
      <c r="AD39" s="158">
        <f t="shared" si="12"/>
        <v>0</v>
      </c>
      <c r="AE39" s="39">
        <v>350</v>
      </c>
      <c r="AF39" s="43"/>
      <c r="AG39" s="39"/>
      <c r="AH39" s="111">
        <f t="shared" si="13"/>
        <v>0</v>
      </c>
      <c r="AI39" s="112">
        <f t="shared" si="14"/>
        <v>0</v>
      </c>
      <c r="AJ39" s="113">
        <f t="shared" si="15"/>
        <v>0</v>
      </c>
      <c r="AK39" s="85">
        <v>0</v>
      </c>
      <c r="AL39" s="86">
        <f t="shared" si="16"/>
        <v>0</v>
      </c>
      <c r="AM39" s="562"/>
      <c r="AN39" s="563"/>
      <c r="AP39" s="27"/>
      <c r="AQ39" s="27"/>
      <c r="AR39" s="27"/>
      <c r="AS39" s="27"/>
      <c r="AT39" s="27"/>
      <c r="AU39" s="89"/>
    </row>
    <row r="40" spans="1:47" s="10" customFormat="1" x14ac:dyDescent="0.35">
      <c r="A40" s="155"/>
      <c r="B40" s="155"/>
      <c r="C40" s="259"/>
      <c r="D40" s="136"/>
      <c r="E40" s="156">
        <v>0</v>
      </c>
      <c r="F40" s="156">
        <v>0</v>
      </c>
      <c r="G40" s="377"/>
      <c r="H40" s="137"/>
      <c r="I40" s="137"/>
      <c r="J40" s="137"/>
      <c r="K40" s="137"/>
      <c r="L40" s="137"/>
      <c r="M40" s="137"/>
      <c r="N40" s="137"/>
      <c r="O40" s="137"/>
      <c r="P40" s="137"/>
      <c r="Q40" s="137"/>
      <c r="R40" s="392"/>
      <c r="S40" s="137"/>
      <c r="T40" s="137"/>
      <c r="U40" s="137"/>
      <c r="V40" s="137"/>
      <c r="W40" s="137"/>
      <c r="X40" s="137"/>
      <c r="Y40" s="137"/>
      <c r="Z40" s="137"/>
      <c r="AA40" s="137"/>
      <c r="AC40" s="157">
        <f t="shared" si="11"/>
        <v>0</v>
      </c>
      <c r="AD40" s="158">
        <f t="shared" si="12"/>
        <v>0</v>
      </c>
      <c r="AE40" s="39">
        <v>350</v>
      </c>
      <c r="AF40" s="43"/>
      <c r="AG40" s="39"/>
      <c r="AH40" s="111">
        <f t="shared" si="13"/>
        <v>0</v>
      </c>
      <c r="AI40" s="112">
        <f t="shared" si="14"/>
        <v>0</v>
      </c>
      <c r="AJ40" s="113">
        <f t="shared" si="15"/>
        <v>0</v>
      </c>
      <c r="AK40" s="85">
        <v>0</v>
      </c>
      <c r="AL40" s="86">
        <f t="shared" si="16"/>
        <v>0</v>
      </c>
      <c r="AM40" s="562"/>
      <c r="AN40" s="563"/>
      <c r="AP40" s="27"/>
      <c r="AQ40" s="27"/>
      <c r="AR40" s="27"/>
      <c r="AS40" s="27"/>
      <c r="AT40" s="27"/>
      <c r="AU40" s="89"/>
    </row>
    <row r="41" spans="1:47" s="10" customFormat="1" x14ac:dyDescent="0.35">
      <c r="A41" s="155"/>
      <c r="B41" s="155"/>
      <c r="C41" s="259"/>
      <c r="D41" s="136"/>
      <c r="E41" s="156">
        <v>0</v>
      </c>
      <c r="F41" s="156">
        <v>0</v>
      </c>
      <c r="G41" s="377"/>
      <c r="H41" s="137"/>
      <c r="I41" s="137"/>
      <c r="J41" s="137"/>
      <c r="K41" s="137"/>
      <c r="L41" s="137"/>
      <c r="M41" s="137"/>
      <c r="N41" s="137"/>
      <c r="O41" s="137"/>
      <c r="P41" s="137"/>
      <c r="Q41" s="137"/>
      <c r="R41" s="392"/>
      <c r="S41" s="137"/>
      <c r="T41" s="137"/>
      <c r="U41" s="137"/>
      <c r="V41" s="137"/>
      <c r="W41" s="137"/>
      <c r="X41" s="137"/>
      <c r="Y41" s="137"/>
      <c r="Z41" s="137"/>
      <c r="AA41" s="137"/>
      <c r="AC41" s="157">
        <f t="shared" si="11"/>
        <v>0</v>
      </c>
      <c r="AD41" s="158">
        <f t="shared" si="12"/>
        <v>0</v>
      </c>
      <c r="AE41" s="39">
        <v>350</v>
      </c>
      <c r="AF41" s="43"/>
      <c r="AG41" s="39"/>
      <c r="AH41" s="111">
        <f t="shared" si="13"/>
        <v>0</v>
      </c>
      <c r="AI41" s="112">
        <f t="shared" si="14"/>
        <v>0</v>
      </c>
      <c r="AJ41" s="113">
        <f t="shared" si="15"/>
        <v>0</v>
      </c>
      <c r="AK41" s="85">
        <v>0</v>
      </c>
      <c r="AL41" s="86">
        <f t="shared" si="16"/>
        <v>0</v>
      </c>
      <c r="AM41" s="562"/>
      <c r="AN41" s="563"/>
      <c r="AP41" s="27"/>
      <c r="AQ41" s="27"/>
      <c r="AR41" s="27"/>
      <c r="AS41" s="27"/>
      <c r="AT41" s="27"/>
      <c r="AU41" s="89"/>
    </row>
    <row r="42" spans="1:47" s="10" customFormat="1" x14ac:dyDescent="0.35">
      <c r="A42" s="155"/>
      <c r="B42" s="155"/>
      <c r="C42" s="259"/>
      <c r="D42" s="136"/>
      <c r="E42" s="156">
        <v>0</v>
      </c>
      <c r="F42" s="156">
        <v>0</v>
      </c>
      <c r="G42" s="377"/>
      <c r="H42" s="137"/>
      <c r="I42" s="137"/>
      <c r="J42" s="137"/>
      <c r="K42" s="137"/>
      <c r="L42" s="137"/>
      <c r="M42" s="137"/>
      <c r="N42" s="137"/>
      <c r="O42" s="137"/>
      <c r="P42" s="137"/>
      <c r="Q42" s="137"/>
      <c r="R42" s="392"/>
      <c r="S42" s="137"/>
      <c r="T42" s="137"/>
      <c r="U42" s="137"/>
      <c r="V42" s="137"/>
      <c r="W42" s="137"/>
      <c r="X42" s="137"/>
      <c r="Y42" s="137"/>
      <c r="Z42" s="137"/>
      <c r="AA42" s="137"/>
      <c r="AC42" s="157">
        <f t="shared" si="11"/>
        <v>0</v>
      </c>
      <c r="AD42" s="158">
        <f t="shared" si="12"/>
        <v>0</v>
      </c>
      <c r="AE42" s="39">
        <v>350</v>
      </c>
      <c r="AF42" s="43"/>
      <c r="AG42" s="39"/>
      <c r="AH42" s="111">
        <f t="shared" si="13"/>
        <v>0</v>
      </c>
      <c r="AI42" s="112">
        <f t="shared" si="14"/>
        <v>0</v>
      </c>
      <c r="AJ42" s="113">
        <f t="shared" si="15"/>
        <v>0</v>
      </c>
      <c r="AK42" s="85">
        <v>0</v>
      </c>
      <c r="AL42" s="86">
        <f t="shared" si="16"/>
        <v>0</v>
      </c>
      <c r="AM42" s="562"/>
      <c r="AN42" s="563"/>
      <c r="AP42" s="27"/>
      <c r="AQ42" s="27"/>
      <c r="AR42" s="27"/>
      <c r="AS42" s="27"/>
      <c r="AT42" s="27"/>
      <c r="AU42" s="89"/>
    </row>
    <row r="43" spans="1:47" s="10" customFormat="1" x14ac:dyDescent="0.35">
      <c r="A43" s="155"/>
      <c r="B43" s="155"/>
      <c r="C43" s="259"/>
      <c r="D43" s="136"/>
      <c r="E43" s="156">
        <v>0</v>
      </c>
      <c r="F43" s="156">
        <v>0</v>
      </c>
      <c r="G43" s="377"/>
      <c r="H43" s="137"/>
      <c r="I43" s="137"/>
      <c r="J43" s="137"/>
      <c r="K43" s="137"/>
      <c r="L43" s="137"/>
      <c r="M43" s="137"/>
      <c r="N43" s="137"/>
      <c r="O43" s="137"/>
      <c r="P43" s="137"/>
      <c r="Q43" s="137"/>
      <c r="R43" s="392"/>
      <c r="S43" s="137"/>
      <c r="T43" s="137"/>
      <c r="U43" s="137"/>
      <c r="V43" s="137"/>
      <c r="W43" s="137"/>
      <c r="X43" s="137"/>
      <c r="Y43" s="137"/>
      <c r="Z43" s="137"/>
      <c r="AA43" s="137"/>
      <c r="AC43" s="157">
        <f t="shared" si="11"/>
        <v>0</v>
      </c>
      <c r="AD43" s="158">
        <f t="shared" si="12"/>
        <v>0</v>
      </c>
      <c r="AE43" s="39">
        <v>350</v>
      </c>
      <c r="AF43" s="43"/>
      <c r="AG43" s="39"/>
      <c r="AH43" s="111">
        <f t="shared" si="13"/>
        <v>0</v>
      </c>
      <c r="AI43" s="112">
        <f t="shared" si="14"/>
        <v>0</v>
      </c>
      <c r="AJ43" s="113">
        <f t="shared" si="15"/>
        <v>0</v>
      </c>
      <c r="AK43" s="85">
        <v>0</v>
      </c>
      <c r="AL43" s="86">
        <f t="shared" si="16"/>
        <v>0</v>
      </c>
      <c r="AM43" s="562"/>
      <c r="AN43" s="563"/>
      <c r="AP43" s="27"/>
      <c r="AQ43" s="27"/>
      <c r="AR43" s="27"/>
      <c r="AS43" s="27"/>
      <c r="AT43" s="27"/>
      <c r="AU43" s="89"/>
    </row>
    <row r="44" spans="1:47" s="10" customFormat="1" x14ac:dyDescent="0.35">
      <c r="A44" s="155"/>
      <c r="B44" s="155"/>
      <c r="C44" s="259"/>
      <c r="D44" s="136"/>
      <c r="E44" s="156">
        <v>0</v>
      </c>
      <c r="F44" s="156">
        <v>0</v>
      </c>
      <c r="G44" s="377"/>
      <c r="H44" s="137"/>
      <c r="I44" s="137"/>
      <c r="J44" s="137"/>
      <c r="K44" s="137"/>
      <c r="L44" s="137"/>
      <c r="M44" s="137"/>
      <c r="N44" s="137"/>
      <c r="O44" s="137"/>
      <c r="P44" s="137"/>
      <c r="Q44" s="137"/>
      <c r="R44" s="392"/>
      <c r="S44" s="137"/>
      <c r="T44" s="137"/>
      <c r="U44" s="137"/>
      <c r="V44" s="137"/>
      <c r="W44" s="137"/>
      <c r="X44" s="137"/>
      <c r="Y44" s="137"/>
      <c r="Z44" s="137"/>
      <c r="AA44" s="137"/>
      <c r="AC44" s="157">
        <f t="shared" si="11"/>
        <v>0</v>
      </c>
      <c r="AD44" s="158">
        <f t="shared" si="12"/>
        <v>0</v>
      </c>
      <c r="AE44" s="39">
        <v>350</v>
      </c>
      <c r="AF44" s="43"/>
      <c r="AG44" s="39"/>
      <c r="AH44" s="111">
        <f t="shared" si="13"/>
        <v>0</v>
      </c>
      <c r="AI44" s="112">
        <f t="shared" si="14"/>
        <v>0</v>
      </c>
      <c r="AJ44" s="113">
        <f t="shared" si="15"/>
        <v>0</v>
      </c>
      <c r="AK44" s="85">
        <v>0</v>
      </c>
      <c r="AL44" s="86">
        <f t="shared" si="16"/>
        <v>0</v>
      </c>
      <c r="AM44" s="562"/>
      <c r="AN44" s="563"/>
      <c r="AP44" s="27"/>
      <c r="AQ44" s="27"/>
      <c r="AR44" s="27"/>
      <c r="AS44" s="27"/>
      <c r="AT44" s="27"/>
      <c r="AU44" s="89"/>
    </row>
    <row r="45" spans="1:47" s="10" customFormat="1" x14ac:dyDescent="0.35">
      <c r="A45" s="155"/>
      <c r="B45" s="155"/>
      <c r="C45" s="259"/>
      <c r="D45" s="136"/>
      <c r="E45" s="156">
        <v>0</v>
      </c>
      <c r="F45" s="156">
        <v>0</v>
      </c>
      <c r="G45" s="377"/>
      <c r="H45" s="137"/>
      <c r="I45" s="137"/>
      <c r="J45" s="137"/>
      <c r="K45" s="137"/>
      <c r="L45" s="137"/>
      <c r="M45" s="137"/>
      <c r="N45" s="137"/>
      <c r="O45" s="137"/>
      <c r="P45" s="137"/>
      <c r="Q45" s="137"/>
      <c r="R45" s="392"/>
      <c r="S45" s="137"/>
      <c r="T45" s="137"/>
      <c r="U45" s="137"/>
      <c r="V45" s="137"/>
      <c r="W45" s="137"/>
      <c r="X45" s="137"/>
      <c r="Y45" s="137"/>
      <c r="Z45" s="137"/>
      <c r="AA45" s="137"/>
      <c r="AC45" s="157">
        <f t="shared" si="11"/>
        <v>0</v>
      </c>
      <c r="AD45" s="158">
        <f t="shared" si="12"/>
        <v>0</v>
      </c>
      <c r="AE45" s="39">
        <v>350</v>
      </c>
      <c r="AF45" s="43"/>
      <c r="AG45" s="39"/>
      <c r="AH45" s="111">
        <f t="shared" si="13"/>
        <v>0</v>
      </c>
      <c r="AI45" s="112">
        <f t="shared" si="14"/>
        <v>0</v>
      </c>
      <c r="AJ45" s="113">
        <f t="shared" si="15"/>
        <v>0</v>
      </c>
      <c r="AK45" s="85">
        <v>0</v>
      </c>
      <c r="AL45" s="86">
        <f t="shared" si="16"/>
        <v>0</v>
      </c>
      <c r="AM45" s="562"/>
      <c r="AN45" s="563"/>
      <c r="AP45" s="27"/>
      <c r="AQ45" s="27"/>
      <c r="AR45" s="27"/>
      <c r="AS45" s="27"/>
      <c r="AT45" s="27"/>
      <c r="AU45" s="89"/>
    </row>
    <row r="46" spans="1:47" s="10" customFormat="1" ht="15" customHeight="1" x14ac:dyDescent="0.35">
      <c r="A46" s="155"/>
      <c r="B46" s="155"/>
      <c r="C46" s="259"/>
      <c r="D46" s="136"/>
      <c r="E46" s="156">
        <v>0</v>
      </c>
      <c r="F46" s="135">
        <v>0</v>
      </c>
      <c r="G46" s="378"/>
      <c r="H46" s="137"/>
      <c r="I46" s="137"/>
      <c r="J46" s="137"/>
      <c r="K46" s="137"/>
      <c r="L46" s="137"/>
      <c r="M46" s="137"/>
      <c r="N46" s="137"/>
      <c r="O46" s="137"/>
      <c r="P46" s="137"/>
      <c r="Q46" s="137"/>
      <c r="R46" s="392"/>
      <c r="S46" s="137"/>
      <c r="T46" s="137"/>
      <c r="U46" s="137"/>
      <c r="V46" s="137"/>
      <c r="W46" s="137"/>
      <c r="X46" s="137"/>
      <c r="Y46" s="137"/>
      <c r="Z46" s="137"/>
      <c r="AA46" s="137"/>
      <c r="AC46" s="157">
        <f t="shared" si="11"/>
        <v>0</v>
      </c>
      <c r="AD46" s="158">
        <f t="shared" si="12"/>
        <v>0</v>
      </c>
      <c r="AE46" s="39">
        <v>350</v>
      </c>
      <c r="AF46" s="43"/>
      <c r="AG46" s="39"/>
      <c r="AH46" s="111">
        <f t="shared" si="13"/>
        <v>0</v>
      </c>
      <c r="AI46" s="112">
        <f t="shared" si="14"/>
        <v>0</v>
      </c>
      <c r="AJ46" s="113">
        <f t="shared" si="15"/>
        <v>0</v>
      </c>
      <c r="AK46" s="85">
        <v>0</v>
      </c>
      <c r="AL46" s="86">
        <f t="shared" si="16"/>
        <v>0</v>
      </c>
      <c r="AM46" s="562"/>
      <c r="AN46" s="563"/>
      <c r="AP46" s="27"/>
      <c r="AQ46" s="27"/>
      <c r="AR46" s="27"/>
      <c r="AS46" s="27"/>
      <c r="AT46" s="27"/>
      <c r="AU46" s="89"/>
    </row>
    <row r="47" spans="1:47" s="10" customFormat="1" ht="15" customHeight="1" x14ac:dyDescent="0.35">
      <c r="A47" s="155"/>
      <c r="B47" s="155"/>
      <c r="C47" s="259"/>
      <c r="D47" s="136"/>
      <c r="E47" s="156">
        <v>0</v>
      </c>
      <c r="F47" s="135">
        <v>0</v>
      </c>
      <c r="G47" s="378"/>
      <c r="H47" s="137"/>
      <c r="I47" s="137"/>
      <c r="J47" s="137"/>
      <c r="K47" s="137"/>
      <c r="L47" s="137"/>
      <c r="M47" s="137"/>
      <c r="N47" s="137"/>
      <c r="O47" s="137"/>
      <c r="P47" s="137"/>
      <c r="Q47" s="137"/>
      <c r="R47" s="392"/>
      <c r="S47" s="137"/>
      <c r="T47" s="137"/>
      <c r="U47" s="137"/>
      <c r="V47" s="137"/>
      <c r="W47" s="137"/>
      <c r="X47" s="137"/>
      <c r="Y47" s="137"/>
      <c r="Z47" s="137"/>
      <c r="AA47" s="137"/>
      <c r="AC47" s="157">
        <f t="shared" si="11"/>
        <v>0</v>
      </c>
      <c r="AD47" s="158">
        <f t="shared" si="12"/>
        <v>0</v>
      </c>
      <c r="AE47" s="39">
        <v>350</v>
      </c>
      <c r="AF47" s="43"/>
      <c r="AG47" s="39"/>
      <c r="AH47" s="111">
        <f t="shared" si="13"/>
        <v>0</v>
      </c>
      <c r="AI47" s="112">
        <f t="shared" si="14"/>
        <v>0</v>
      </c>
      <c r="AJ47" s="113">
        <f t="shared" si="15"/>
        <v>0</v>
      </c>
      <c r="AK47" s="85">
        <v>0</v>
      </c>
      <c r="AL47" s="86">
        <f t="shared" si="16"/>
        <v>0</v>
      </c>
      <c r="AM47" s="562"/>
      <c r="AN47" s="563"/>
      <c r="AP47" s="27"/>
      <c r="AQ47" s="27"/>
      <c r="AR47" s="27"/>
      <c r="AS47" s="27"/>
      <c r="AT47" s="27"/>
      <c r="AU47" s="89"/>
    </row>
    <row r="48" spans="1:47" s="10" customFormat="1" ht="15" customHeight="1" x14ac:dyDescent="0.35">
      <c r="A48" s="155"/>
      <c r="B48" s="155"/>
      <c r="C48" s="259"/>
      <c r="D48" s="136"/>
      <c r="E48" s="156">
        <v>0</v>
      </c>
      <c r="F48" s="135">
        <v>0</v>
      </c>
      <c r="G48" s="378"/>
      <c r="H48" s="137"/>
      <c r="I48" s="137"/>
      <c r="J48" s="137"/>
      <c r="K48" s="137"/>
      <c r="L48" s="137"/>
      <c r="M48" s="137"/>
      <c r="N48" s="137"/>
      <c r="O48" s="137"/>
      <c r="P48" s="137"/>
      <c r="Q48" s="137"/>
      <c r="R48" s="392"/>
      <c r="S48" s="137"/>
      <c r="T48" s="137"/>
      <c r="U48" s="137"/>
      <c r="V48" s="137"/>
      <c r="W48" s="137"/>
      <c r="X48" s="137"/>
      <c r="Y48" s="137"/>
      <c r="Z48" s="137"/>
      <c r="AA48" s="137"/>
      <c r="AC48" s="157">
        <f t="shared" si="11"/>
        <v>0</v>
      </c>
      <c r="AD48" s="158">
        <f t="shared" si="12"/>
        <v>0</v>
      </c>
      <c r="AE48" s="39">
        <v>350</v>
      </c>
      <c r="AF48" s="43"/>
      <c r="AG48" s="39"/>
      <c r="AH48" s="111">
        <f t="shared" si="13"/>
        <v>0</v>
      </c>
      <c r="AI48" s="112">
        <f t="shared" si="14"/>
        <v>0</v>
      </c>
      <c r="AJ48" s="113">
        <f t="shared" si="15"/>
        <v>0</v>
      </c>
      <c r="AK48" s="85">
        <v>0</v>
      </c>
      <c r="AL48" s="86">
        <f t="shared" si="16"/>
        <v>0</v>
      </c>
      <c r="AM48" s="562"/>
      <c r="AN48" s="563"/>
      <c r="AP48" s="27"/>
      <c r="AQ48" s="27"/>
      <c r="AR48" s="27"/>
      <c r="AS48" s="27"/>
      <c r="AT48" s="27"/>
      <c r="AU48" s="89"/>
    </row>
    <row r="49" spans="1:47" s="10" customFormat="1" ht="15" customHeight="1" x14ac:dyDescent="0.35">
      <c r="A49" s="155"/>
      <c r="B49" s="155"/>
      <c r="C49" s="259"/>
      <c r="D49" s="136"/>
      <c r="E49" s="156">
        <v>0</v>
      </c>
      <c r="F49" s="135">
        <v>0</v>
      </c>
      <c r="G49" s="378"/>
      <c r="H49" s="137"/>
      <c r="I49" s="137"/>
      <c r="J49" s="137"/>
      <c r="K49" s="137"/>
      <c r="L49" s="137"/>
      <c r="M49" s="137"/>
      <c r="N49" s="137"/>
      <c r="O49" s="137"/>
      <c r="P49" s="137"/>
      <c r="Q49" s="137"/>
      <c r="R49" s="392"/>
      <c r="S49" s="137"/>
      <c r="T49" s="137"/>
      <c r="U49" s="137"/>
      <c r="V49" s="137"/>
      <c r="W49" s="137"/>
      <c r="X49" s="137"/>
      <c r="Y49" s="137"/>
      <c r="Z49" s="137"/>
      <c r="AA49" s="137"/>
      <c r="AC49" s="157">
        <f t="shared" si="11"/>
        <v>0</v>
      </c>
      <c r="AD49" s="158">
        <f t="shared" si="12"/>
        <v>0</v>
      </c>
      <c r="AE49" s="39">
        <v>350</v>
      </c>
      <c r="AF49" s="43"/>
      <c r="AG49" s="39"/>
      <c r="AH49" s="111">
        <f t="shared" si="13"/>
        <v>0</v>
      </c>
      <c r="AI49" s="112">
        <f t="shared" si="14"/>
        <v>0</v>
      </c>
      <c r="AJ49" s="113">
        <f t="shared" si="15"/>
        <v>0</v>
      </c>
      <c r="AK49" s="85">
        <v>0</v>
      </c>
      <c r="AL49" s="86">
        <f t="shared" si="16"/>
        <v>0</v>
      </c>
      <c r="AM49" s="562"/>
      <c r="AN49" s="563"/>
      <c r="AP49" s="27"/>
      <c r="AQ49" s="27"/>
      <c r="AR49" s="27"/>
      <c r="AS49" s="27"/>
      <c r="AT49" s="27"/>
      <c r="AU49" s="89"/>
    </row>
    <row r="50" spans="1:47" s="10" customFormat="1" ht="15" customHeight="1" x14ac:dyDescent="0.35">
      <c r="A50" s="155"/>
      <c r="B50" s="155"/>
      <c r="C50" s="259"/>
      <c r="D50" s="136"/>
      <c r="E50" s="156">
        <v>0</v>
      </c>
      <c r="F50" s="135">
        <v>0</v>
      </c>
      <c r="G50" s="378"/>
      <c r="H50" s="137"/>
      <c r="I50" s="137"/>
      <c r="J50" s="137"/>
      <c r="K50" s="137"/>
      <c r="L50" s="137"/>
      <c r="M50" s="137"/>
      <c r="N50" s="137"/>
      <c r="O50" s="137"/>
      <c r="P50" s="137"/>
      <c r="Q50" s="137"/>
      <c r="R50" s="392"/>
      <c r="S50" s="137"/>
      <c r="T50" s="137"/>
      <c r="U50" s="137"/>
      <c r="V50" s="137"/>
      <c r="W50" s="137"/>
      <c r="X50" s="137"/>
      <c r="Y50" s="137"/>
      <c r="Z50" s="137"/>
      <c r="AA50" s="137"/>
      <c r="AC50" s="157">
        <f t="shared" si="11"/>
        <v>0</v>
      </c>
      <c r="AD50" s="158">
        <f t="shared" si="12"/>
        <v>0</v>
      </c>
      <c r="AE50" s="39">
        <v>350</v>
      </c>
      <c r="AF50" s="43"/>
      <c r="AG50" s="39"/>
      <c r="AH50" s="111">
        <f t="shared" si="13"/>
        <v>0</v>
      </c>
      <c r="AI50" s="112">
        <f t="shared" si="14"/>
        <v>0</v>
      </c>
      <c r="AJ50" s="113">
        <f t="shared" si="15"/>
        <v>0</v>
      </c>
      <c r="AK50" s="85">
        <v>0</v>
      </c>
      <c r="AL50" s="86">
        <f t="shared" si="16"/>
        <v>0</v>
      </c>
      <c r="AM50" s="562"/>
      <c r="AN50" s="563"/>
      <c r="AP50" s="27"/>
      <c r="AQ50" s="27"/>
      <c r="AR50" s="27"/>
      <c r="AS50" s="27"/>
      <c r="AT50" s="27"/>
      <c r="AU50" s="89"/>
    </row>
    <row r="51" spans="1:47" s="10" customFormat="1" ht="15" customHeight="1" x14ac:dyDescent="0.35">
      <c r="A51" s="155"/>
      <c r="B51" s="155"/>
      <c r="C51" s="259"/>
      <c r="D51" s="136"/>
      <c r="E51" s="156">
        <v>0</v>
      </c>
      <c r="F51" s="135">
        <v>0</v>
      </c>
      <c r="G51" s="378"/>
      <c r="H51" s="137"/>
      <c r="I51" s="137"/>
      <c r="J51" s="137"/>
      <c r="K51" s="137"/>
      <c r="L51" s="137"/>
      <c r="M51" s="137"/>
      <c r="N51" s="137"/>
      <c r="O51" s="137"/>
      <c r="P51" s="137"/>
      <c r="Q51" s="137"/>
      <c r="R51" s="392"/>
      <c r="S51" s="137"/>
      <c r="T51" s="137"/>
      <c r="U51" s="137"/>
      <c r="V51" s="137"/>
      <c r="W51" s="137"/>
      <c r="X51" s="137"/>
      <c r="Y51" s="137"/>
      <c r="Z51" s="137"/>
      <c r="AA51" s="137"/>
      <c r="AC51" s="157">
        <f t="shared" si="11"/>
        <v>0</v>
      </c>
      <c r="AD51" s="158">
        <f t="shared" si="12"/>
        <v>0</v>
      </c>
      <c r="AE51" s="39">
        <v>350</v>
      </c>
      <c r="AF51" s="43"/>
      <c r="AG51" s="39"/>
      <c r="AH51" s="111">
        <f t="shared" si="13"/>
        <v>0</v>
      </c>
      <c r="AI51" s="112">
        <f t="shared" si="14"/>
        <v>0</v>
      </c>
      <c r="AJ51" s="113">
        <f t="shared" si="15"/>
        <v>0</v>
      </c>
      <c r="AK51" s="85">
        <v>0</v>
      </c>
      <c r="AL51" s="86">
        <f t="shared" si="16"/>
        <v>0</v>
      </c>
      <c r="AM51" s="562"/>
      <c r="AN51" s="563"/>
      <c r="AP51" s="27"/>
      <c r="AQ51" s="27"/>
      <c r="AR51" s="27"/>
      <c r="AS51" s="27"/>
      <c r="AT51" s="27"/>
      <c r="AU51" s="89"/>
    </row>
    <row r="52" spans="1:47" s="10" customFormat="1" ht="15" customHeight="1" x14ac:dyDescent="0.35">
      <c r="A52" s="155"/>
      <c r="B52" s="155"/>
      <c r="C52" s="259"/>
      <c r="D52" s="136"/>
      <c r="E52" s="156">
        <v>0</v>
      </c>
      <c r="F52" s="135">
        <v>0</v>
      </c>
      <c r="G52" s="378"/>
      <c r="H52" s="137"/>
      <c r="I52" s="137"/>
      <c r="J52" s="137"/>
      <c r="K52" s="137"/>
      <c r="L52" s="137"/>
      <c r="M52" s="137"/>
      <c r="N52" s="137"/>
      <c r="O52" s="137"/>
      <c r="P52" s="137"/>
      <c r="Q52" s="137"/>
      <c r="R52" s="392"/>
      <c r="S52" s="137"/>
      <c r="T52" s="137"/>
      <c r="U52" s="137"/>
      <c r="V52" s="137"/>
      <c r="W52" s="137"/>
      <c r="X52" s="137"/>
      <c r="Y52" s="137"/>
      <c r="Z52" s="137"/>
      <c r="AA52" s="137"/>
      <c r="AC52" s="157">
        <f t="shared" si="11"/>
        <v>0</v>
      </c>
      <c r="AD52" s="158">
        <f t="shared" si="12"/>
        <v>0</v>
      </c>
      <c r="AE52" s="39">
        <v>350</v>
      </c>
      <c r="AF52" s="43"/>
      <c r="AG52" s="39"/>
      <c r="AH52" s="111">
        <f t="shared" si="13"/>
        <v>0</v>
      </c>
      <c r="AI52" s="112">
        <f t="shared" si="14"/>
        <v>0</v>
      </c>
      <c r="AJ52" s="113">
        <f t="shared" si="15"/>
        <v>0</v>
      </c>
      <c r="AK52" s="85">
        <v>0</v>
      </c>
      <c r="AL52" s="86">
        <f t="shared" si="16"/>
        <v>0</v>
      </c>
      <c r="AM52" s="562"/>
      <c r="AN52" s="563"/>
      <c r="AP52" s="27"/>
      <c r="AQ52" s="27"/>
      <c r="AR52" s="27"/>
      <c r="AS52" s="27"/>
      <c r="AT52" s="27"/>
      <c r="AU52" s="89"/>
    </row>
    <row r="53" spans="1:47" s="10" customFormat="1" ht="15" customHeight="1" x14ac:dyDescent="0.35">
      <c r="A53" s="155"/>
      <c r="B53" s="155"/>
      <c r="C53" s="259"/>
      <c r="D53" s="136"/>
      <c r="E53" s="156">
        <v>0</v>
      </c>
      <c r="F53" s="135">
        <v>0</v>
      </c>
      <c r="G53" s="378"/>
      <c r="H53" s="137"/>
      <c r="I53" s="137"/>
      <c r="J53" s="137"/>
      <c r="K53" s="137"/>
      <c r="L53" s="137"/>
      <c r="M53" s="137"/>
      <c r="N53" s="137"/>
      <c r="O53" s="137"/>
      <c r="P53" s="137"/>
      <c r="Q53" s="137"/>
      <c r="R53" s="392"/>
      <c r="S53" s="137"/>
      <c r="T53" s="137"/>
      <c r="U53" s="137"/>
      <c r="V53" s="137"/>
      <c r="W53" s="137"/>
      <c r="X53" s="137"/>
      <c r="Y53" s="137"/>
      <c r="Z53" s="137"/>
      <c r="AA53" s="137"/>
      <c r="AC53" s="157">
        <f t="shared" si="11"/>
        <v>0</v>
      </c>
      <c r="AD53" s="158">
        <f t="shared" si="12"/>
        <v>0</v>
      </c>
      <c r="AE53" s="39">
        <v>350</v>
      </c>
      <c r="AF53" s="43"/>
      <c r="AG53" s="39"/>
      <c r="AH53" s="111">
        <f t="shared" si="13"/>
        <v>0</v>
      </c>
      <c r="AI53" s="112">
        <f t="shared" si="14"/>
        <v>0</v>
      </c>
      <c r="AJ53" s="113">
        <f t="shared" si="15"/>
        <v>0</v>
      </c>
      <c r="AK53" s="85">
        <v>0</v>
      </c>
      <c r="AL53" s="86">
        <f t="shared" si="16"/>
        <v>0</v>
      </c>
      <c r="AM53" s="562"/>
      <c r="AN53" s="563"/>
      <c r="AP53" s="27"/>
      <c r="AQ53" s="27"/>
      <c r="AR53" s="27"/>
      <c r="AS53" s="27"/>
      <c r="AT53" s="27"/>
      <c r="AU53" s="89"/>
    </row>
    <row r="54" spans="1:47" s="10" customFormat="1" ht="15" customHeight="1" x14ac:dyDescent="0.35">
      <c r="A54" s="155"/>
      <c r="B54" s="155"/>
      <c r="C54" s="259"/>
      <c r="D54" s="136"/>
      <c r="E54" s="156">
        <v>0</v>
      </c>
      <c r="F54" s="135">
        <v>0</v>
      </c>
      <c r="G54" s="378"/>
      <c r="H54" s="137"/>
      <c r="I54" s="137"/>
      <c r="J54" s="137"/>
      <c r="K54" s="137"/>
      <c r="L54" s="137"/>
      <c r="M54" s="137"/>
      <c r="N54" s="137"/>
      <c r="O54" s="137"/>
      <c r="P54" s="137"/>
      <c r="Q54" s="137"/>
      <c r="R54" s="392"/>
      <c r="S54" s="137"/>
      <c r="T54" s="137"/>
      <c r="U54" s="137"/>
      <c r="V54" s="137"/>
      <c r="W54" s="137"/>
      <c r="X54" s="137"/>
      <c r="Y54" s="137"/>
      <c r="Z54" s="137"/>
      <c r="AA54" s="137"/>
      <c r="AC54" s="157">
        <f t="shared" si="11"/>
        <v>0</v>
      </c>
      <c r="AD54" s="158">
        <f t="shared" si="12"/>
        <v>0</v>
      </c>
      <c r="AE54" s="39">
        <v>350</v>
      </c>
      <c r="AF54" s="43"/>
      <c r="AG54" s="39"/>
      <c r="AH54" s="111">
        <f t="shared" si="13"/>
        <v>0</v>
      </c>
      <c r="AI54" s="112">
        <f t="shared" si="14"/>
        <v>0</v>
      </c>
      <c r="AJ54" s="113">
        <f t="shared" si="15"/>
        <v>0</v>
      </c>
      <c r="AK54" s="85">
        <v>0</v>
      </c>
      <c r="AL54" s="86">
        <f t="shared" si="16"/>
        <v>0</v>
      </c>
      <c r="AM54" s="562"/>
      <c r="AN54" s="563"/>
      <c r="AP54" s="27"/>
      <c r="AQ54" s="27"/>
      <c r="AR54" s="27"/>
      <c r="AS54" s="27"/>
      <c r="AT54" s="27"/>
      <c r="AU54" s="89"/>
    </row>
    <row r="55" spans="1:47" s="10" customFormat="1" ht="15" hidden="1" customHeight="1" x14ac:dyDescent="0.35">
      <c r="A55" s="155"/>
      <c r="B55" s="155"/>
      <c r="C55" s="259"/>
      <c r="D55" s="136"/>
      <c r="E55" s="156">
        <v>0</v>
      </c>
      <c r="F55" s="135">
        <v>0</v>
      </c>
      <c r="G55" s="135"/>
      <c r="H55" s="137"/>
      <c r="I55" s="137"/>
      <c r="J55" s="137"/>
      <c r="K55" s="137"/>
      <c r="L55" s="137"/>
      <c r="M55" s="137"/>
      <c r="N55" s="137"/>
      <c r="O55" s="137"/>
      <c r="P55" s="137"/>
      <c r="Q55" s="137"/>
      <c r="R55" s="392"/>
      <c r="S55" s="137"/>
      <c r="T55" s="137"/>
      <c r="U55" s="137"/>
      <c r="V55" s="137"/>
      <c r="W55" s="137"/>
      <c r="X55" s="137"/>
      <c r="Y55" s="137"/>
      <c r="Z55" s="137"/>
      <c r="AA55" s="137"/>
      <c r="AC55" s="157">
        <f t="shared" si="11"/>
        <v>0</v>
      </c>
      <c r="AD55" s="158">
        <f t="shared" si="12"/>
        <v>0</v>
      </c>
      <c r="AE55" s="39">
        <v>350</v>
      </c>
      <c r="AF55" s="43"/>
      <c r="AG55" s="39"/>
      <c r="AH55" s="111">
        <f t="shared" si="13"/>
        <v>0</v>
      </c>
      <c r="AI55" s="112">
        <f t="shared" si="14"/>
        <v>0</v>
      </c>
      <c r="AJ55" s="113">
        <f t="shared" si="15"/>
        <v>0</v>
      </c>
      <c r="AK55" s="85">
        <v>0</v>
      </c>
      <c r="AL55" s="86">
        <f t="shared" si="16"/>
        <v>0</v>
      </c>
      <c r="AM55" s="562"/>
      <c r="AN55" s="563"/>
      <c r="AP55" s="27"/>
      <c r="AQ55" s="27"/>
      <c r="AR55" s="27"/>
      <c r="AS55" s="27"/>
      <c r="AT55" s="27"/>
      <c r="AU55" s="89"/>
    </row>
    <row r="56" spans="1:47" s="10" customFormat="1" ht="15" hidden="1" customHeight="1" x14ac:dyDescent="0.35">
      <c r="A56" s="155"/>
      <c r="B56" s="155"/>
      <c r="C56" s="259"/>
      <c r="D56" s="136"/>
      <c r="E56" s="156">
        <v>0</v>
      </c>
      <c r="F56" s="135">
        <v>0</v>
      </c>
      <c r="G56" s="135"/>
      <c r="H56" s="137"/>
      <c r="I56" s="137"/>
      <c r="J56" s="137"/>
      <c r="K56" s="137"/>
      <c r="L56" s="137"/>
      <c r="M56" s="137"/>
      <c r="N56" s="137"/>
      <c r="O56" s="137"/>
      <c r="P56" s="137"/>
      <c r="Q56" s="137"/>
      <c r="R56" s="392"/>
      <c r="S56" s="137"/>
      <c r="T56" s="137"/>
      <c r="U56" s="137"/>
      <c r="V56" s="137"/>
      <c r="W56" s="137"/>
      <c r="X56" s="137"/>
      <c r="Y56" s="137"/>
      <c r="Z56" s="137"/>
      <c r="AA56" s="137"/>
      <c r="AC56" s="157">
        <f t="shared" si="11"/>
        <v>0</v>
      </c>
      <c r="AD56" s="158">
        <f t="shared" si="12"/>
        <v>0</v>
      </c>
      <c r="AE56" s="39">
        <v>350</v>
      </c>
      <c r="AF56" s="43"/>
      <c r="AG56" s="39"/>
      <c r="AH56" s="111">
        <f t="shared" si="13"/>
        <v>0</v>
      </c>
      <c r="AI56" s="112">
        <f t="shared" si="14"/>
        <v>0</v>
      </c>
      <c r="AJ56" s="113">
        <f t="shared" si="15"/>
        <v>0</v>
      </c>
      <c r="AK56" s="85">
        <v>0</v>
      </c>
      <c r="AL56" s="86">
        <f t="shared" si="16"/>
        <v>0</v>
      </c>
      <c r="AM56" s="562"/>
      <c r="AN56" s="563"/>
      <c r="AP56" s="27"/>
      <c r="AQ56" s="27"/>
      <c r="AR56" s="27"/>
      <c r="AS56" s="27"/>
      <c r="AT56" s="27"/>
      <c r="AU56" s="89"/>
    </row>
    <row r="57" spans="1:47" s="10" customFormat="1" ht="15" hidden="1" customHeight="1" x14ac:dyDescent="0.35">
      <c r="A57" s="155"/>
      <c r="B57" s="155"/>
      <c r="C57" s="259"/>
      <c r="D57" s="136"/>
      <c r="E57" s="156">
        <v>0</v>
      </c>
      <c r="F57" s="135">
        <v>0</v>
      </c>
      <c r="G57" s="135"/>
      <c r="H57" s="137"/>
      <c r="I57" s="137"/>
      <c r="J57" s="137"/>
      <c r="K57" s="137"/>
      <c r="L57" s="137"/>
      <c r="M57" s="137"/>
      <c r="N57" s="137"/>
      <c r="O57" s="137"/>
      <c r="P57" s="137"/>
      <c r="Q57" s="137"/>
      <c r="R57" s="392"/>
      <c r="S57" s="137"/>
      <c r="T57" s="137"/>
      <c r="U57" s="137"/>
      <c r="V57" s="137"/>
      <c r="W57" s="137"/>
      <c r="X57" s="137"/>
      <c r="Y57" s="137"/>
      <c r="Z57" s="137"/>
      <c r="AA57" s="137"/>
      <c r="AC57" s="157">
        <f t="shared" si="11"/>
        <v>0</v>
      </c>
      <c r="AD57" s="158">
        <f t="shared" si="12"/>
        <v>0</v>
      </c>
      <c r="AE57" s="39">
        <v>350</v>
      </c>
      <c r="AF57" s="43"/>
      <c r="AG57" s="39"/>
      <c r="AH57" s="111">
        <f t="shared" si="13"/>
        <v>0</v>
      </c>
      <c r="AI57" s="112">
        <f t="shared" si="14"/>
        <v>0</v>
      </c>
      <c r="AJ57" s="113">
        <f t="shared" si="15"/>
        <v>0</v>
      </c>
      <c r="AK57" s="85">
        <v>0</v>
      </c>
      <c r="AL57" s="86">
        <f t="shared" si="16"/>
        <v>0</v>
      </c>
      <c r="AM57" s="562"/>
      <c r="AN57" s="563"/>
      <c r="AP57" s="27"/>
      <c r="AQ57" s="27"/>
      <c r="AR57" s="27"/>
      <c r="AS57" s="27"/>
      <c r="AT57" s="27"/>
      <c r="AU57" s="89"/>
    </row>
    <row r="58" spans="1:47" s="10" customFormat="1" ht="15" hidden="1" customHeight="1" x14ac:dyDescent="0.35">
      <c r="A58" s="155"/>
      <c r="B58" s="155"/>
      <c r="C58" s="259"/>
      <c r="D58" s="136"/>
      <c r="E58" s="156">
        <v>0</v>
      </c>
      <c r="F58" s="135">
        <v>0</v>
      </c>
      <c r="G58" s="135"/>
      <c r="H58" s="137"/>
      <c r="I58" s="137"/>
      <c r="J58" s="137"/>
      <c r="K58" s="137"/>
      <c r="L58" s="137"/>
      <c r="M58" s="137"/>
      <c r="N58" s="137"/>
      <c r="O58" s="137"/>
      <c r="P58" s="137"/>
      <c r="Q58" s="137"/>
      <c r="R58" s="392"/>
      <c r="S58" s="137"/>
      <c r="T58" s="137"/>
      <c r="U58" s="137"/>
      <c r="V58" s="137"/>
      <c r="W58" s="137"/>
      <c r="X58" s="137"/>
      <c r="Y58" s="137"/>
      <c r="Z58" s="137"/>
      <c r="AA58" s="137"/>
      <c r="AC58" s="157">
        <f t="shared" si="11"/>
        <v>0</v>
      </c>
      <c r="AD58" s="158">
        <f t="shared" si="12"/>
        <v>0</v>
      </c>
      <c r="AE58" s="39">
        <v>350</v>
      </c>
      <c r="AF58" s="43"/>
      <c r="AG58" s="39"/>
      <c r="AH58" s="111">
        <f t="shared" si="13"/>
        <v>0</v>
      </c>
      <c r="AI58" s="112">
        <f t="shared" si="14"/>
        <v>0</v>
      </c>
      <c r="AJ58" s="113">
        <f t="shared" si="15"/>
        <v>0</v>
      </c>
      <c r="AK58" s="85">
        <v>0</v>
      </c>
      <c r="AL58" s="86">
        <f t="shared" si="16"/>
        <v>0</v>
      </c>
      <c r="AM58" s="562"/>
      <c r="AN58" s="563"/>
      <c r="AP58" s="27"/>
      <c r="AQ58" s="27"/>
      <c r="AR58" s="27"/>
      <c r="AS58" s="27"/>
      <c r="AT58" s="27"/>
      <c r="AU58" s="89"/>
    </row>
    <row r="59" spans="1:47" s="10" customFormat="1" ht="15" hidden="1" customHeight="1" x14ac:dyDescent="0.35">
      <c r="A59" s="155"/>
      <c r="B59" s="155"/>
      <c r="C59" s="259"/>
      <c r="D59" s="136"/>
      <c r="E59" s="156">
        <v>0</v>
      </c>
      <c r="F59" s="135">
        <v>0</v>
      </c>
      <c r="G59" s="135"/>
      <c r="H59" s="137"/>
      <c r="I59" s="137"/>
      <c r="J59" s="137"/>
      <c r="K59" s="137"/>
      <c r="L59" s="137"/>
      <c r="M59" s="137"/>
      <c r="N59" s="137"/>
      <c r="O59" s="137"/>
      <c r="P59" s="137"/>
      <c r="Q59" s="137"/>
      <c r="R59" s="392"/>
      <c r="S59" s="137"/>
      <c r="T59" s="137"/>
      <c r="U59" s="137"/>
      <c r="V59" s="137"/>
      <c r="W59" s="137"/>
      <c r="X59" s="137"/>
      <c r="Y59" s="137"/>
      <c r="Z59" s="137"/>
      <c r="AA59" s="137"/>
      <c r="AC59" s="157">
        <f t="shared" si="11"/>
        <v>0</v>
      </c>
      <c r="AD59" s="158">
        <f t="shared" si="12"/>
        <v>0</v>
      </c>
      <c r="AE59" s="39">
        <v>350</v>
      </c>
      <c r="AF59" s="43"/>
      <c r="AG59" s="39"/>
      <c r="AH59" s="111">
        <f t="shared" si="13"/>
        <v>0</v>
      </c>
      <c r="AI59" s="112">
        <f t="shared" si="14"/>
        <v>0</v>
      </c>
      <c r="AJ59" s="113">
        <f t="shared" si="15"/>
        <v>0</v>
      </c>
      <c r="AK59" s="85">
        <v>0</v>
      </c>
      <c r="AL59" s="86">
        <f t="shared" si="16"/>
        <v>0</v>
      </c>
      <c r="AM59" s="562"/>
      <c r="AN59" s="563"/>
      <c r="AP59" s="27"/>
      <c r="AQ59" s="27"/>
      <c r="AR59" s="27"/>
      <c r="AS59" s="27"/>
      <c r="AT59" s="27"/>
      <c r="AU59" s="89"/>
    </row>
    <row r="60" spans="1:47" s="10" customFormat="1" ht="15" hidden="1" customHeight="1" x14ac:dyDescent="0.35">
      <c r="A60" s="155"/>
      <c r="B60" s="155"/>
      <c r="C60" s="259"/>
      <c r="D60" s="136"/>
      <c r="E60" s="156">
        <v>0</v>
      </c>
      <c r="F60" s="135">
        <v>0</v>
      </c>
      <c r="G60" s="135"/>
      <c r="H60" s="137"/>
      <c r="I60" s="137"/>
      <c r="J60" s="137"/>
      <c r="K60" s="137"/>
      <c r="L60" s="137"/>
      <c r="M60" s="137"/>
      <c r="N60" s="137"/>
      <c r="O60" s="137"/>
      <c r="P60" s="137"/>
      <c r="Q60" s="137"/>
      <c r="R60" s="392"/>
      <c r="S60" s="137"/>
      <c r="T60" s="137"/>
      <c r="U60" s="137"/>
      <c r="V60" s="137"/>
      <c r="W60" s="137"/>
      <c r="X60" s="137"/>
      <c r="Y60" s="137"/>
      <c r="Z60" s="137"/>
      <c r="AA60" s="137"/>
      <c r="AC60" s="157">
        <f t="shared" si="11"/>
        <v>0</v>
      </c>
      <c r="AD60" s="158">
        <f t="shared" si="12"/>
        <v>0</v>
      </c>
      <c r="AE60" s="39">
        <v>350</v>
      </c>
      <c r="AF60" s="43"/>
      <c r="AG60" s="39"/>
      <c r="AH60" s="111">
        <f t="shared" si="13"/>
        <v>0</v>
      </c>
      <c r="AI60" s="112">
        <f t="shared" si="14"/>
        <v>0</v>
      </c>
      <c r="AJ60" s="113">
        <f t="shared" si="15"/>
        <v>0</v>
      </c>
      <c r="AK60" s="85">
        <v>0</v>
      </c>
      <c r="AL60" s="86">
        <f t="shared" si="16"/>
        <v>0</v>
      </c>
      <c r="AM60" s="562"/>
      <c r="AN60" s="563"/>
      <c r="AP60" s="27"/>
      <c r="AQ60" s="27"/>
      <c r="AR60" s="27"/>
      <c r="AS60" s="27"/>
      <c r="AT60" s="27"/>
      <c r="AU60" s="89"/>
    </row>
    <row r="61" spans="1:47" s="10" customFormat="1" ht="15" hidden="1" customHeight="1" x14ac:dyDescent="0.35">
      <c r="A61" s="155"/>
      <c r="B61" s="155"/>
      <c r="C61" s="259"/>
      <c r="D61" s="136"/>
      <c r="E61" s="156">
        <v>0</v>
      </c>
      <c r="F61" s="135">
        <v>0</v>
      </c>
      <c r="G61" s="135"/>
      <c r="H61" s="137"/>
      <c r="I61" s="137"/>
      <c r="J61" s="137"/>
      <c r="K61" s="137"/>
      <c r="L61" s="137"/>
      <c r="M61" s="137"/>
      <c r="N61" s="137"/>
      <c r="O61" s="137"/>
      <c r="P61" s="137"/>
      <c r="Q61" s="137"/>
      <c r="R61" s="392"/>
      <c r="S61" s="137"/>
      <c r="T61" s="137"/>
      <c r="U61" s="137"/>
      <c r="V61" s="137"/>
      <c r="W61" s="137"/>
      <c r="X61" s="137"/>
      <c r="Y61" s="137"/>
      <c r="Z61" s="137"/>
      <c r="AA61" s="137"/>
      <c r="AC61" s="157">
        <f t="shared" si="11"/>
        <v>0</v>
      </c>
      <c r="AD61" s="158">
        <f t="shared" si="12"/>
        <v>0</v>
      </c>
      <c r="AE61" s="39">
        <v>350</v>
      </c>
      <c r="AF61" s="43"/>
      <c r="AG61" s="39"/>
      <c r="AH61" s="111">
        <f t="shared" si="13"/>
        <v>0</v>
      </c>
      <c r="AI61" s="112">
        <f t="shared" si="14"/>
        <v>0</v>
      </c>
      <c r="AJ61" s="113">
        <f t="shared" si="15"/>
        <v>0</v>
      </c>
      <c r="AK61" s="85">
        <v>0</v>
      </c>
      <c r="AL61" s="86">
        <f t="shared" si="16"/>
        <v>0</v>
      </c>
      <c r="AM61" s="562"/>
      <c r="AN61" s="563"/>
      <c r="AP61" s="27"/>
      <c r="AQ61" s="27"/>
      <c r="AR61" s="27"/>
      <c r="AS61" s="27"/>
      <c r="AT61" s="27"/>
      <c r="AU61" s="89"/>
    </row>
    <row r="62" spans="1:47" s="10" customFormat="1" ht="15" hidden="1" customHeight="1" x14ac:dyDescent="0.35">
      <c r="A62" s="155"/>
      <c r="B62" s="155"/>
      <c r="C62" s="259"/>
      <c r="D62" s="136"/>
      <c r="E62" s="156">
        <v>0</v>
      </c>
      <c r="F62" s="135">
        <v>0</v>
      </c>
      <c r="G62" s="135"/>
      <c r="H62" s="137"/>
      <c r="I62" s="137"/>
      <c r="J62" s="137"/>
      <c r="K62" s="137"/>
      <c r="L62" s="137"/>
      <c r="M62" s="137"/>
      <c r="N62" s="137"/>
      <c r="O62" s="137"/>
      <c r="P62" s="137"/>
      <c r="Q62" s="137"/>
      <c r="R62" s="392"/>
      <c r="S62" s="137"/>
      <c r="T62" s="137"/>
      <c r="U62" s="137"/>
      <c r="V62" s="137"/>
      <c r="W62" s="137"/>
      <c r="X62" s="137"/>
      <c r="Y62" s="137"/>
      <c r="Z62" s="137"/>
      <c r="AA62" s="137"/>
      <c r="AC62" s="157">
        <f t="shared" si="11"/>
        <v>0</v>
      </c>
      <c r="AD62" s="158">
        <f t="shared" si="12"/>
        <v>0</v>
      </c>
      <c r="AE62" s="39">
        <v>350</v>
      </c>
      <c r="AF62" s="43"/>
      <c r="AG62" s="39"/>
      <c r="AH62" s="111">
        <f t="shared" si="13"/>
        <v>0</v>
      </c>
      <c r="AI62" s="112">
        <f t="shared" si="14"/>
        <v>0</v>
      </c>
      <c r="AJ62" s="113">
        <f t="shared" si="15"/>
        <v>0</v>
      </c>
      <c r="AK62" s="85">
        <v>0</v>
      </c>
      <c r="AL62" s="86">
        <f t="shared" si="16"/>
        <v>0</v>
      </c>
      <c r="AM62" s="562"/>
      <c r="AN62" s="563"/>
      <c r="AP62" s="27"/>
      <c r="AQ62" s="27"/>
      <c r="AR62" s="27"/>
      <c r="AS62" s="27"/>
      <c r="AT62" s="27"/>
      <c r="AU62" s="89"/>
    </row>
    <row r="63" spans="1:47" s="10" customFormat="1" ht="15" hidden="1" customHeight="1" x14ac:dyDescent="0.35">
      <c r="A63" s="155"/>
      <c r="B63" s="155"/>
      <c r="C63" s="259"/>
      <c r="D63" s="136"/>
      <c r="E63" s="156">
        <v>0</v>
      </c>
      <c r="F63" s="135">
        <v>0</v>
      </c>
      <c r="G63" s="135"/>
      <c r="H63" s="137"/>
      <c r="I63" s="137"/>
      <c r="J63" s="137"/>
      <c r="K63" s="137"/>
      <c r="L63" s="137"/>
      <c r="M63" s="137"/>
      <c r="N63" s="137"/>
      <c r="O63" s="137"/>
      <c r="P63" s="137"/>
      <c r="Q63" s="137"/>
      <c r="R63" s="392"/>
      <c r="S63" s="137"/>
      <c r="T63" s="137"/>
      <c r="U63" s="137"/>
      <c r="V63" s="137"/>
      <c r="W63" s="137"/>
      <c r="X63" s="137"/>
      <c r="Y63" s="137"/>
      <c r="Z63" s="137"/>
      <c r="AA63" s="137"/>
      <c r="AC63" s="157">
        <f t="shared" si="11"/>
        <v>0</v>
      </c>
      <c r="AD63" s="158">
        <f t="shared" si="12"/>
        <v>0</v>
      </c>
      <c r="AE63" s="39">
        <v>350</v>
      </c>
      <c r="AF63" s="43"/>
      <c r="AG63" s="39"/>
      <c r="AH63" s="111">
        <f t="shared" si="13"/>
        <v>0</v>
      </c>
      <c r="AI63" s="112">
        <f t="shared" si="14"/>
        <v>0</v>
      </c>
      <c r="AJ63" s="113">
        <f t="shared" si="15"/>
        <v>0</v>
      </c>
      <c r="AK63" s="85">
        <v>0</v>
      </c>
      <c r="AL63" s="86">
        <f t="shared" si="16"/>
        <v>0</v>
      </c>
      <c r="AM63" s="562"/>
      <c r="AN63" s="563"/>
      <c r="AP63" s="27"/>
      <c r="AQ63" s="27"/>
      <c r="AR63" s="27"/>
      <c r="AS63" s="27"/>
      <c r="AT63" s="27"/>
      <c r="AU63" s="89"/>
    </row>
    <row r="64" spans="1:47" s="10" customFormat="1" ht="15" hidden="1" customHeight="1" x14ac:dyDescent="0.35">
      <c r="A64" s="155"/>
      <c r="B64" s="155"/>
      <c r="C64" s="259"/>
      <c r="D64" s="136"/>
      <c r="E64" s="156">
        <v>0</v>
      </c>
      <c r="F64" s="135">
        <v>0</v>
      </c>
      <c r="G64" s="135"/>
      <c r="H64" s="137"/>
      <c r="I64" s="137"/>
      <c r="J64" s="137"/>
      <c r="K64" s="137"/>
      <c r="L64" s="137"/>
      <c r="M64" s="137"/>
      <c r="N64" s="137"/>
      <c r="O64" s="137"/>
      <c r="P64" s="137"/>
      <c r="Q64" s="137"/>
      <c r="R64" s="392"/>
      <c r="S64" s="137"/>
      <c r="T64" s="137"/>
      <c r="U64" s="137"/>
      <c r="V64" s="137"/>
      <c r="W64" s="137"/>
      <c r="X64" s="137"/>
      <c r="Y64" s="137"/>
      <c r="Z64" s="137"/>
      <c r="AA64" s="137"/>
      <c r="AC64" s="157">
        <f t="shared" si="11"/>
        <v>0</v>
      </c>
      <c r="AD64" s="158">
        <f t="shared" si="12"/>
        <v>0</v>
      </c>
      <c r="AE64" s="39">
        <v>350</v>
      </c>
      <c r="AF64" s="43"/>
      <c r="AG64" s="39"/>
      <c r="AH64" s="111">
        <f t="shared" si="13"/>
        <v>0</v>
      </c>
      <c r="AI64" s="112">
        <f t="shared" si="14"/>
        <v>0</v>
      </c>
      <c r="AJ64" s="113">
        <f t="shared" si="15"/>
        <v>0</v>
      </c>
      <c r="AK64" s="85">
        <v>0</v>
      </c>
      <c r="AL64" s="86">
        <f t="shared" si="16"/>
        <v>0</v>
      </c>
      <c r="AM64" s="562"/>
      <c r="AN64" s="563"/>
      <c r="AP64" s="27"/>
      <c r="AQ64" s="27"/>
      <c r="AR64" s="27"/>
      <c r="AS64" s="27"/>
      <c r="AT64" s="27"/>
      <c r="AU64" s="89"/>
    </row>
    <row r="65" spans="1:49" s="10" customFormat="1" ht="15" hidden="1" customHeight="1" x14ac:dyDescent="0.35">
      <c r="A65" s="155"/>
      <c r="B65" s="155"/>
      <c r="C65" s="259"/>
      <c r="D65" s="136"/>
      <c r="E65" s="156">
        <v>0</v>
      </c>
      <c r="F65" s="135">
        <v>0</v>
      </c>
      <c r="G65" s="135"/>
      <c r="H65" s="137"/>
      <c r="I65" s="137"/>
      <c r="J65" s="137"/>
      <c r="K65" s="137"/>
      <c r="L65" s="137"/>
      <c r="M65" s="137"/>
      <c r="N65" s="137"/>
      <c r="O65" s="137"/>
      <c r="P65" s="137"/>
      <c r="Q65" s="137"/>
      <c r="R65" s="392"/>
      <c r="S65" s="137"/>
      <c r="T65" s="137"/>
      <c r="U65" s="137"/>
      <c r="V65" s="137"/>
      <c r="W65" s="137"/>
      <c r="X65" s="137"/>
      <c r="Y65" s="137"/>
      <c r="Z65" s="137"/>
      <c r="AA65" s="137"/>
      <c r="AC65" s="157">
        <f t="shared" si="11"/>
        <v>0</v>
      </c>
      <c r="AD65" s="158">
        <f t="shared" si="12"/>
        <v>0</v>
      </c>
      <c r="AE65" s="39">
        <v>350</v>
      </c>
      <c r="AF65" s="43"/>
      <c r="AG65" s="39"/>
      <c r="AH65" s="111">
        <f t="shared" si="13"/>
        <v>0</v>
      </c>
      <c r="AI65" s="112">
        <f t="shared" si="14"/>
        <v>0</v>
      </c>
      <c r="AJ65" s="113">
        <f t="shared" si="15"/>
        <v>0</v>
      </c>
      <c r="AK65" s="85">
        <v>0</v>
      </c>
      <c r="AL65" s="86">
        <f t="shared" si="16"/>
        <v>0</v>
      </c>
      <c r="AM65" s="562"/>
      <c r="AN65" s="563"/>
      <c r="AP65" s="27"/>
      <c r="AQ65" s="27"/>
      <c r="AR65" s="27"/>
      <c r="AS65" s="27"/>
      <c r="AT65" s="27"/>
      <c r="AU65" s="89"/>
    </row>
    <row r="66" spans="1:49" s="10" customFormat="1" ht="15" hidden="1" customHeight="1" x14ac:dyDescent="0.35">
      <c r="A66" s="155"/>
      <c r="B66" s="155"/>
      <c r="C66" s="259"/>
      <c r="D66" s="136"/>
      <c r="E66" s="156">
        <v>0</v>
      </c>
      <c r="F66" s="135">
        <v>0</v>
      </c>
      <c r="G66" s="135"/>
      <c r="H66" s="137"/>
      <c r="I66" s="137"/>
      <c r="J66" s="137"/>
      <c r="K66" s="137"/>
      <c r="L66" s="137"/>
      <c r="M66" s="137"/>
      <c r="N66" s="137"/>
      <c r="O66" s="137"/>
      <c r="P66" s="137"/>
      <c r="Q66" s="137"/>
      <c r="R66" s="392"/>
      <c r="S66" s="137"/>
      <c r="T66" s="137"/>
      <c r="U66" s="137"/>
      <c r="V66" s="137"/>
      <c r="W66" s="137"/>
      <c r="X66" s="137"/>
      <c r="Y66" s="137"/>
      <c r="Z66" s="137"/>
      <c r="AA66" s="137"/>
      <c r="AC66" s="157">
        <f t="shared" si="11"/>
        <v>0</v>
      </c>
      <c r="AD66" s="158">
        <f t="shared" si="12"/>
        <v>0</v>
      </c>
      <c r="AE66" s="39">
        <v>350</v>
      </c>
      <c r="AF66" s="43"/>
      <c r="AG66" s="39"/>
      <c r="AH66" s="111">
        <f t="shared" si="13"/>
        <v>0</v>
      </c>
      <c r="AI66" s="112">
        <f t="shared" si="14"/>
        <v>0</v>
      </c>
      <c r="AJ66" s="113">
        <f t="shared" si="15"/>
        <v>0</v>
      </c>
      <c r="AK66" s="85">
        <v>0</v>
      </c>
      <c r="AL66" s="86">
        <f t="shared" si="16"/>
        <v>0</v>
      </c>
      <c r="AM66" s="562"/>
      <c r="AN66" s="563"/>
      <c r="AP66" s="27"/>
      <c r="AQ66" s="27"/>
      <c r="AR66" s="27"/>
      <c r="AS66" s="27"/>
      <c r="AT66" s="27"/>
      <c r="AU66" s="89"/>
    </row>
    <row r="67" spans="1:49" s="10" customFormat="1" ht="15" hidden="1" customHeight="1" x14ac:dyDescent="0.35">
      <c r="A67" s="155"/>
      <c r="B67" s="155"/>
      <c r="C67" s="259"/>
      <c r="D67" s="136"/>
      <c r="E67" s="156">
        <v>0</v>
      </c>
      <c r="F67" s="135">
        <v>0</v>
      </c>
      <c r="G67" s="135"/>
      <c r="H67" s="137"/>
      <c r="I67" s="137"/>
      <c r="J67" s="137"/>
      <c r="K67" s="137"/>
      <c r="L67" s="137"/>
      <c r="M67" s="137"/>
      <c r="N67" s="137"/>
      <c r="O67" s="137"/>
      <c r="P67" s="137"/>
      <c r="Q67" s="137"/>
      <c r="R67" s="392"/>
      <c r="S67" s="137"/>
      <c r="T67" s="137"/>
      <c r="U67" s="137"/>
      <c r="V67" s="137"/>
      <c r="W67" s="137"/>
      <c r="X67" s="137"/>
      <c r="Y67" s="137"/>
      <c r="Z67" s="137"/>
      <c r="AA67" s="137"/>
      <c r="AC67" s="157">
        <f t="shared" si="11"/>
        <v>0</v>
      </c>
      <c r="AD67" s="158">
        <f t="shared" si="12"/>
        <v>0</v>
      </c>
      <c r="AE67" s="39">
        <v>350</v>
      </c>
      <c r="AF67" s="43"/>
      <c r="AG67" s="39"/>
      <c r="AH67" s="111">
        <f t="shared" si="13"/>
        <v>0</v>
      </c>
      <c r="AI67" s="112">
        <f t="shared" si="14"/>
        <v>0</v>
      </c>
      <c r="AJ67" s="113">
        <f t="shared" si="15"/>
        <v>0</v>
      </c>
      <c r="AK67" s="85">
        <v>0</v>
      </c>
      <c r="AL67" s="86">
        <f t="shared" si="16"/>
        <v>0</v>
      </c>
      <c r="AM67" s="562"/>
      <c r="AN67" s="563"/>
      <c r="AP67" s="27"/>
      <c r="AQ67" s="27"/>
      <c r="AR67" s="27"/>
      <c r="AS67" s="27"/>
      <c r="AT67" s="27"/>
      <c r="AU67" s="89"/>
    </row>
    <row r="68" spans="1:49" s="10" customFormat="1" ht="15" hidden="1" customHeight="1" x14ac:dyDescent="0.35">
      <c r="A68" s="155"/>
      <c r="B68" s="155"/>
      <c r="C68" s="259"/>
      <c r="D68" s="136"/>
      <c r="E68" s="156">
        <v>0</v>
      </c>
      <c r="F68" s="135">
        <v>0</v>
      </c>
      <c r="G68" s="135"/>
      <c r="H68" s="137"/>
      <c r="I68" s="137"/>
      <c r="J68" s="137"/>
      <c r="K68" s="137"/>
      <c r="L68" s="137"/>
      <c r="M68" s="137"/>
      <c r="N68" s="137"/>
      <c r="O68" s="137"/>
      <c r="P68" s="137"/>
      <c r="Q68" s="137"/>
      <c r="R68" s="392"/>
      <c r="S68" s="137"/>
      <c r="T68" s="137"/>
      <c r="U68" s="137"/>
      <c r="V68" s="137"/>
      <c r="W68" s="137"/>
      <c r="X68" s="137"/>
      <c r="Y68" s="137"/>
      <c r="Z68" s="137"/>
      <c r="AA68" s="137"/>
      <c r="AC68" s="157">
        <f t="shared" si="11"/>
        <v>0</v>
      </c>
      <c r="AD68" s="158">
        <f t="shared" si="12"/>
        <v>0</v>
      </c>
      <c r="AE68" s="39">
        <v>350</v>
      </c>
      <c r="AF68" s="43"/>
      <c r="AG68" s="39"/>
      <c r="AH68" s="111">
        <f t="shared" si="13"/>
        <v>0</v>
      </c>
      <c r="AI68" s="112">
        <f t="shared" si="14"/>
        <v>0</v>
      </c>
      <c r="AJ68" s="113">
        <f t="shared" si="15"/>
        <v>0</v>
      </c>
      <c r="AK68" s="85">
        <v>0</v>
      </c>
      <c r="AL68" s="86">
        <f t="shared" si="16"/>
        <v>0</v>
      </c>
      <c r="AM68" s="562"/>
      <c r="AN68" s="563"/>
      <c r="AP68" s="27"/>
      <c r="AQ68" s="27"/>
      <c r="AR68" s="27"/>
      <c r="AS68" s="27"/>
      <c r="AT68" s="27"/>
      <c r="AU68" s="89"/>
    </row>
    <row r="69" spans="1:49" s="10" customFormat="1" ht="15" hidden="1" customHeight="1" x14ac:dyDescent="0.35">
      <c r="A69" s="155"/>
      <c r="B69" s="155"/>
      <c r="C69" s="259"/>
      <c r="D69" s="136"/>
      <c r="E69" s="156">
        <v>0</v>
      </c>
      <c r="F69" s="135">
        <v>0</v>
      </c>
      <c r="G69" s="135"/>
      <c r="H69" s="137"/>
      <c r="I69" s="137"/>
      <c r="J69" s="137"/>
      <c r="K69" s="137"/>
      <c r="L69" s="137"/>
      <c r="M69" s="137"/>
      <c r="N69" s="137"/>
      <c r="O69" s="137"/>
      <c r="P69" s="137"/>
      <c r="Q69" s="137"/>
      <c r="R69" s="392"/>
      <c r="S69" s="137"/>
      <c r="T69" s="137"/>
      <c r="U69" s="137"/>
      <c r="V69" s="137"/>
      <c r="W69" s="137"/>
      <c r="X69" s="137"/>
      <c r="Y69" s="137"/>
      <c r="Z69" s="137"/>
      <c r="AA69" s="137"/>
      <c r="AC69" s="157">
        <f t="shared" si="11"/>
        <v>0</v>
      </c>
      <c r="AD69" s="158">
        <f t="shared" si="12"/>
        <v>0</v>
      </c>
      <c r="AE69" s="39">
        <v>350</v>
      </c>
      <c r="AF69" s="43"/>
      <c r="AG69" s="39"/>
      <c r="AH69" s="111">
        <f t="shared" si="13"/>
        <v>0</v>
      </c>
      <c r="AI69" s="112">
        <f t="shared" si="14"/>
        <v>0</v>
      </c>
      <c r="AJ69" s="113">
        <f t="shared" si="15"/>
        <v>0</v>
      </c>
      <c r="AK69" s="85">
        <v>0</v>
      </c>
      <c r="AL69" s="86">
        <f t="shared" si="16"/>
        <v>0</v>
      </c>
      <c r="AM69" s="562"/>
      <c r="AN69" s="563"/>
      <c r="AP69" s="27"/>
      <c r="AQ69" s="27"/>
      <c r="AR69" s="27"/>
      <c r="AS69" s="27"/>
      <c r="AT69" s="27"/>
      <c r="AU69" s="89"/>
    </row>
    <row r="70" spans="1:49" s="10" customFormat="1" ht="15" hidden="1" customHeight="1" x14ac:dyDescent="0.35">
      <c r="A70" s="155"/>
      <c r="B70" s="155"/>
      <c r="C70" s="259"/>
      <c r="D70" s="136"/>
      <c r="E70" s="156">
        <v>0</v>
      </c>
      <c r="F70" s="135">
        <v>0</v>
      </c>
      <c r="G70" s="135"/>
      <c r="H70" s="137"/>
      <c r="I70" s="137"/>
      <c r="J70" s="137"/>
      <c r="K70" s="137"/>
      <c r="L70" s="137"/>
      <c r="M70" s="137"/>
      <c r="N70" s="137"/>
      <c r="O70" s="137"/>
      <c r="P70" s="137"/>
      <c r="Q70" s="137"/>
      <c r="R70" s="392"/>
      <c r="S70" s="137"/>
      <c r="T70" s="137"/>
      <c r="U70" s="137"/>
      <c r="V70" s="137"/>
      <c r="W70" s="137"/>
      <c r="X70" s="137"/>
      <c r="Y70" s="137"/>
      <c r="Z70" s="137"/>
      <c r="AA70" s="137"/>
      <c r="AC70" s="157">
        <f t="shared" si="11"/>
        <v>0</v>
      </c>
      <c r="AD70" s="158">
        <f t="shared" si="12"/>
        <v>0</v>
      </c>
      <c r="AE70" s="39">
        <v>350</v>
      </c>
      <c r="AF70" s="43"/>
      <c r="AG70" s="39"/>
      <c r="AH70" s="111">
        <f t="shared" si="13"/>
        <v>0</v>
      </c>
      <c r="AI70" s="112">
        <f t="shared" si="14"/>
        <v>0</v>
      </c>
      <c r="AJ70" s="113">
        <f t="shared" si="15"/>
        <v>0</v>
      </c>
      <c r="AK70" s="85">
        <v>0</v>
      </c>
      <c r="AL70" s="86">
        <f t="shared" si="16"/>
        <v>0</v>
      </c>
      <c r="AM70" s="562"/>
      <c r="AN70" s="563"/>
      <c r="AP70" s="27"/>
      <c r="AQ70" s="27"/>
      <c r="AR70" s="27"/>
      <c r="AS70" s="27"/>
      <c r="AT70" s="27"/>
      <c r="AU70" s="89"/>
    </row>
    <row r="71" spans="1:49" s="10" customFormat="1" ht="15" hidden="1" customHeight="1" x14ac:dyDescent="0.35">
      <c r="A71" s="155"/>
      <c r="B71" s="155"/>
      <c r="C71" s="259"/>
      <c r="D71" s="136"/>
      <c r="E71" s="156">
        <v>0</v>
      </c>
      <c r="F71" s="135">
        <v>0</v>
      </c>
      <c r="G71" s="135"/>
      <c r="H71" s="137"/>
      <c r="I71" s="137"/>
      <c r="J71" s="137"/>
      <c r="K71" s="137"/>
      <c r="L71" s="137"/>
      <c r="M71" s="137"/>
      <c r="N71" s="137"/>
      <c r="O71" s="137"/>
      <c r="P71" s="137"/>
      <c r="Q71" s="137"/>
      <c r="R71" s="392"/>
      <c r="S71" s="137"/>
      <c r="T71" s="137"/>
      <c r="U71" s="137"/>
      <c r="V71" s="137"/>
      <c r="W71" s="137"/>
      <c r="X71" s="137"/>
      <c r="Y71" s="137"/>
      <c r="Z71" s="137"/>
      <c r="AA71" s="137"/>
      <c r="AC71" s="157">
        <f t="shared" si="11"/>
        <v>0</v>
      </c>
      <c r="AD71" s="158">
        <f t="shared" si="12"/>
        <v>0</v>
      </c>
      <c r="AE71" s="39">
        <v>350</v>
      </c>
      <c r="AF71" s="43"/>
      <c r="AG71" s="39"/>
      <c r="AH71" s="111">
        <f t="shared" si="13"/>
        <v>0</v>
      </c>
      <c r="AI71" s="112">
        <f t="shared" si="14"/>
        <v>0</v>
      </c>
      <c r="AJ71" s="113">
        <f t="shared" si="15"/>
        <v>0</v>
      </c>
      <c r="AK71" s="85">
        <v>0</v>
      </c>
      <c r="AL71" s="86">
        <f t="shared" si="16"/>
        <v>0</v>
      </c>
      <c r="AM71" s="562"/>
      <c r="AN71" s="563"/>
      <c r="AP71" s="27"/>
      <c r="AQ71" s="27"/>
      <c r="AR71" s="27"/>
      <c r="AS71" s="27"/>
      <c r="AT71" s="27"/>
      <c r="AU71" s="89"/>
    </row>
    <row r="72" spans="1:49" s="10" customFormat="1" ht="15" hidden="1" customHeight="1" x14ac:dyDescent="0.35">
      <c r="A72" s="155"/>
      <c r="B72" s="155"/>
      <c r="C72" s="259"/>
      <c r="D72" s="136"/>
      <c r="E72" s="156">
        <v>0</v>
      </c>
      <c r="F72" s="135">
        <v>0</v>
      </c>
      <c r="G72" s="135"/>
      <c r="H72" s="137"/>
      <c r="I72" s="137"/>
      <c r="J72" s="137"/>
      <c r="K72" s="137"/>
      <c r="L72" s="137"/>
      <c r="M72" s="137"/>
      <c r="N72" s="137"/>
      <c r="O72" s="137"/>
      <c r="P72" s="137"/>
      <c r="Q72" s="137"/>
      <c r="R72" s="392"/>
      <c r="S72" s="137"/>
      <c r="T72" s="137"/>
      <c r="U72" s="137"/>
      <c r="V72" s="137"/>
      <c r="W72" s="137"/>
      <c r="X72" s="137"/>
      <c r="Y72" s="137"/>
      <c r="Z72" s="137"/>
      <c r="AA72" s="137"/>
      <c r="AC72" s="157">
        <f t="shared" si="11"/>
        <v>0</v>
      </c>
      <c r="AD72" s="158">
        <f t="shared" si="12"/>
        <v>0</v>
      </c>
      <c r="AE72" s="39">
        <v>350</v>
      </c>
      <c r="AF72" s="43"/>
      <c r="AG72" s="39"/>
      <c r="AH72" s="111">
        <f t="shared" si="13"/>
        <v>0</v>
      </c>
      <c r="AI72" s="112">
        <f t="shared" si="14"/>
        <v>0</v>
      </c>
      <c r="AJ72" s="113">
        <f t="shared" si="15"/>
        <v>0</v>
      </c>
      <c r="AK72" s="85">
        <v>0</v>
      </c>
      <c r="AL72" s="86">
        <f t="shared" si="16"/>
        <v>0</v>
      </c>
      <c r="AM72" s="562"/>
      <c r="AN72" s="563"/>
      <c r="AP72" s="27"/>
      <c r="AQ72" s="27"/>
      <c r="AR72" s="27"/>
      <c r="AS72" s="27"/>
      <c r="AT72" s="27"/>
      <c r="AU72" s="89"/>
    </row>
    <row r="73" spans="1:49" s="10" customFormat="1" ht="15" hidden="1" customHeight="1" x14ac:dyDescent="0.35">
      <c r="A73" s="155"/>
      <c r="B73" s="155"/>
      <c r="C73" s="259"/>
      <c r="D73" s="136"/>
      <c r="E73" s="156">
        <v>0</v>
      </c>
      <c r="F73" s="135">
        <v>0</v>
      </c>
      <c r="G73" s="135"/>
      <c r="H73" s="137"/>
      <c r="I73" s="137"/>
      <c r="J73" s="137"/>
      <c r="K73" s="137"/>
      <c r="L73" s="137"/>
      <c r="M73" s="137"/>
      <c r="N73" s="137"/>
      <c r="O73" s="137"/>
      <c r="P73" s="137"/>
      <c r="Q73" s="137"/>
      <c r="R73" s="392"/>
      <c r="S73" s="137"/>
      <c r="T73" s="137"/>
      <c r="U73" s="137"/>
      <c r="V73" s="137"/>
      <c r="W73" s="137"/>
      <c r="X73" s="137"/>
      <c r="Y73" s="137"/>
      <c r="Z73" s="137"/>
      <c r="AA73" s="137"/>
      <c r="AC73" s="157">
        <f t="shared" si="11"/>
        <v>0</v>
      </c>
      <c r="AD73" s="158">
        <f t="shared" si="12"/>
        <v>0</v>
      </c>
      <c r="AE73" s="39">
        <v>350</v>
      </c>
      <c r="AF73" s="43"/>
      <c r="AG73" s="39"/>
      <c r="AH73" s="111">
        <f t="shared" si="13"/>
        <v>0</v>
      </c>
      <c r="AI73" s="112">
        <f t="shared" si="14"/>
        <v>0</v>
      </c>
      <c r="AJ73" s="113">
        <f t="shared" si="15"/>
        <v>0</v>
      </c>
      <c r="AK73" s="85">
        <v>0</v>
      </c>
      <c r="AL73" s="86">
        <f t="shared" si="16"/>
        <v>0</v>
      </c>
      <c r="AM73" s="562"/>
      <c r="AN73" s="563"/>
      <c r="AP73" s="27"/>
      <c r="AQ73" s="27"/>
      <c r="AR73" s="27"/>
      <c r="AS73" s="27"/>
      <c r="AT73" s="27"/>
      <c r="AU73" s="89"/>
    </row>
    <row r="74" spans="1:49" s="10" customFormat="1" x14ac:dyDescent="0.35">
      <c r="A74" s="24" t="s">
        <v>17</v>
      </c>
      <c r="F74" s="124"/>
      <c r="G74" s="124"/>
      <c r="AC74" s="125"/>
      <c r="AD74" s="92"/>
      <c r="AF74" s="26"/>
      <c r="AH74" s="29"/>
      <c r="AI74" s="29"/>
      <c r="AJ74" s="92"/>
      <c r="AK74" s="114"/>
      <c r="AL74" s="115"/>
      <c r="AM74" s="31"/>
      <c r="AN74" s="29"/>
      <c r="AP74" s="27"/>
      <c r="AQ74" s="27"/>
      <c r="AR74" s="27"/>
      <c r="AS74" s="27"/>
      <c r="AT74" s="27"/>
      <c r="AU74" s="89"/>
    </row>
    <row r="75" spans="1:49" s="10" customFormat="1" x14ac:dyDescent="0.35">
      <c r="A75" s="142"/>
      <c r="B75" s="142"/>
      <c r="C75" s="142"/>
      <c r="D75" s="142"/>
      <c r="E75" s="142"/>
      <c r="F75" s="142" t="s">
        <v>18</v>
      </c>
      <c r="G75" s="142"/>
      <c r="H75" s="159">
        <f t="shared" ref="H75:AA75" si="17">SUM(H36:H73)</f>
        <v>0</v>
      </c>
      <c r="I75" s="160">
        <f t="shared" si="17"/>
        <v>0</v>
      </c>
      <c r="J75" s="143">
        <f t="shared" si="17"/>
        <v>0</v>
      </c>
      <c r="K75" s="143">
        <f t="shared" si="17"/>
        <v>0</v>
      </c>
      <c r="L75" s="143">
        <f t="shared" si="17"/>
        <v>0</v>
      </c>
      <c r="M75" s="143">
        <f t="shared" si="17"/>
        <v>0</v>
      </c>
      <c r="N75" s="143">
        <f t="shared" si="17"/>
        <v>0</v>
      </c>
      <c r="O75" s="143">
        <f t="shared" si="17"/>
        <v>0</v>
      </c>
      <c r="P75" s="143">
        <f t="shared" si="17"/>
        <v>0</v>
      </c>
      <c r="Q75" s="143">
        <f t="shared" si="17"/>
        <v>0</v>
      </c>
      <c r="R75" s="393">
        <f t="shared" si="17"/>
        <v>0</v>
      </c>
      <c r="S75" s="143">
        <f t="shared" si="17"/>
        <v>0</v>
      </c>
      <c r="T75" s="143">
        <f t="shared" si="17"/>
        <v>0</v>
      </c>
      <c r="U75" s="143">
        <f t="shared" si="17"/>
        <v>0</v>
      </c>
      <c r="V75" s="143">
        <f t="shared" si="17"/>
        <v>0</v>
      </c>
      <c r="W75" s="143">
        <f t="shared" si="17"/>
        <v>0</v>
      </c>
      <c r="X75" s="143">
        <f t="shared" si="17"/>
        <v>0</v>
      </c>
      <c r="Y75" s="143">
        <f t="shared" si="17"/>
        <v>0</v>
      </c>
      <c r="Z75" s="143">
        <f t="shared" si="17"/>
        <v>0</v>
      </c>
      <c r="AA75" s="143">
        <f t="shared" si="17"/>
        <v>0</v>
      </c>
      <c r="AC75" s="161">
        <f>SUM(AC36:AC73)</f>
        <v>0</v>
      </c>
      <c r="AD75" s="162">
        <f>SUM(AD36:AD73)</f>
        <v>0</v>
      </c>
      <c r="AF75" s="26"/>
      <c r="AH75" s="104"/>
      <c r="AI75" s="82">
        <f>SUM(AI36:AI74)</f>
        <v>0</v>
      </c>
      <c r="AJ75" s="87">
        <f>SUM(AJ36:AJ74)</f>
        <v>0</v>
      </c>
      <c r="AK75" s="87">
        <f>SUM(AK36:AK74)</f>
        <v>0</v>
      </c>
      <c r="AL75" s="87">
        <f>SUM(AL36:AL74)</f>
        <v>0</v>
      </c>
      <c r="AM75" s="31"/>
      <c r="AN75" s="29"/>
      <c r="AP75" s="27"/>
      <c r="AQ75" s="27"/>
      <c r="AR75" s="27"/>
      <c r="AS75" s="27"/>
      <c r="AT75" s="27"/>
      <c r="AU75" s="89"/>
    </row>
    <row r="76" spans="1:49" s="10" customFormat="1" x14ac:dyDescent="0.35">
      <c r="A76" s="142"/>
      <c r="B76" s="142"/>
      <c r="C76" s="142"/>
      <c r="D76" s="142"/>
      <c r="E76" s="142"/>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9"/>
      <c r="AD76" s="152"/>
      <c r="AE76" s="7"/>
      <c r="AF76" s="44"/>
      <c r="AG76" s="7"/>
      <c r="AH76" s="104"/>
      <c r="AI76" s="25" t="s">
        <v>13</v>
      </c>
      <c r="AJ76" s="81" t="s">
        <v>58</v>
      </c>
      <c r="AK76" s="81" t="s">
        <v>59</v>
      </c>
      <c r="AL76" s="81" t="s">
        <v>60</v>
      </c>
      <c r="AM76" s="106"/>
      <c r="AN76" s="31"/>
      <c r="AQ76" s="27"/>
      <c r="AR76" s="27"/>
      <c r="AS76" s="27"/>
      <c r="AT76" s="27"/>
      <c r="AU76" s="89"/>
    </row>
    <row r="77" spans="1:49" x14ac:dyDescent="0.35">
      <c r="AC77" s="233"/>
      <c r="AE77" s="10"/>
      <c r="AF77" s="26"/>
      <c r="AG77" s="10"/>
      <c r="AH77" s="234" t="s">
        <v>107</v>
      </c>
      <c r="AI77" s="104"/>
      <c r="AJ77" s="91"/>
      <c r="AM77" s="235" t="s">
        <v>106</v>
      </c>
      <c r="AO77" s="10"/>
    </row>
    <row r="78" spans="1:49" x14ac:dyDescent="0.35">
      <c r="AC78" s="148" t="s">
        <v>22</v>
      </c>
      <c r="AD78" s="140">
        <f>AD28+AD75</f>
        <v>0</v>
      </c>
      <c r="AE78" s="10"/>
      <c r="AF78" s="26"/>
      <c r="AG78" s="10"/>
      <c r="AH78" s="104"/>
      <c r="AI78" s="104"/>
      <c r="AJ78" s="91"/>
      <c r="AO78" s="10"/>
    </row>
    <row r="79" spans="1:49" x14ac:dyDescent="0.35">
      <c r="A79" s="220"/>
      <c r="B79" s="220"/>
      <c r="C79" s="220"/>
      <c r="D79" s="220"/>
      <c r="E79" s="220"/>
      <c r="F79" s="221"/>
      <c r="G79" s="221"/>
      <c r="H79" s="221"/>
      <c r="I79" s="221"/>
      <c r="J79" s="221"/>
      <c r="K79" s="221"/>
      <c r="L79" s="221"/>
      <c r="M79" s="221"/>
      <c r="N79" s="221"/>
      <c r="O79" s="221"/>
      <c r="P79" s="221"/>
      <c r="Q79" s="221"/>
      <c r="R79" s="220"/>
      <c r="S79" s="221"/>
      <c r="T79" s="220"/>
      <c r="U79" s="220"/>
      <c r="V79" s="220"/>
      <c r="AO79" s="7"/>
      <c r="AP79" s="7"/>
      <c r="AQ79" s="7"/>
      <c r="AR79" s="7"/>
      <c r="AS79" s="7"/>
      <c r="AT79" s="7"/>
      <c r="AV79" s="7"/>
      <c r="AW79" s="7"/>
    </row>
    <row r="80" spans="1:49" x14ac:dyDescent="0.35">
      <c r="A80" s="220"/>
      <c r="B80" s="220"/>
      <c r="C80" s="220"/>
      <c r="D80" s="220"/>
      <c r="E80" s="220"/>
      <c r="F80" s="221"/>
      <c r="G80" s="221"/>
      <c r="H80" s="221"/>
      <c r="I80" s="221"/>
      <c r="J80" s="221"/>
      <c r="K80" s="221"/>
      <c r="L80" s="221"/>
      <c r="M80" s="221"/>
      <c r="N80" s="221"/>
      <c r="O80" s="221"/>
      <c r="P80" s="221"/>
      <c r="Q80" s="221"/>
      <c r="R80" s="220"/>
      <c r="S80" s="221"/>
      <c r="T80" s="220"/>
      <c r="U80" s="220"/>
      <c r="V80" s="220"/>
      <c r="AO80" s="7"/>
      <c r="AP80" s="7"/>
      <c r="AQ80" s="7"/>
      <c r="AR80" s="7"/>
      <c r="AS80" s="7"/>
      <c r="AT80" s="7"/>
      <c r="AV80" s="7"/>
      <c r="AW80" s="7"/>
    </row>
    <row r="81" spans="1:49" ht="18.5" x14ac:dyDescent="0.35">
      <c r="A81" s="550"/>
      <c r="B81" s="557" t="s">
        <v>94</v>
      </c>
      <c r="C81" s="558"/>
      <c r="D81" s="558"/>
      <c r="E81" s="558"/>
      <c r="F81" s="558"/>
      <c r="G81" s="558"/>
      <c r="H81" s="558"/>
      <c r="I81" s="558"/>
      <c r="J81" s="558"/>
      <c r="K81" s="558"/>
      <c r="L81" s="558"/>
      <c r="M81" s="558"/>
      <c r="N81" s="558"/>
      <c r="O81" s="558"/>
      <c r="P81" s="558"/>
      <c r="Q81" s="558"/>
      <c r="R81" s="398"/>
      <c r="S81" s="149"/>
      <c r="T81" s="149"/>
      <c r="U81" s="152"/>
      <c r="V81" s="213"/>
      <c r="AO81" s="7"/>
      <c r="AP81" s="7"/>
      <c r="AQ81" s="7"/>
      <c r="AR81" s="7"/>
      <c r="AS81" s="7"/>
      <c r="AT81" s="7"/>
      <c r="AV81" s="7"/>
      <c r="AW81" s="7"/>
    </row>
    <row r="82" spans="1:49" ht="45" customHeight="1" x14ac:dyDescent="0.35">
      <c r="A82" s="550"/>
      <c r="B82" s="553" t="s">
        <v>255</v>
      </c>
      <c r="C82" s="554"/>
      <c r="D82" s="554"/>
      <c r="E82" s="554"/>
      <c r="F82" s="554"/>
      <c r="G82" s="554"/>
      <c r="H82" s="554"/>
      <c r="I82" s="554"/>
      <c r="J82" s="554"/>
      <c r="K82" s="554"/>
      <c r="L82" s="554"/>
      <c r="M82" s="554"/>
      <c r="N82" s="554"/>
      <c r="O82" s="554"/>
      <c r="P82" s="554"/>
      <c r="Q82" s="220"/>
      <c r="R82" s="398"/>
      <c r="S82" s="149"/>
      <c r="T82" s="149"/>
      <c r="U82" s="152"/>
      <c r="V82" s="213"/>
      <c r="AO82" s="7"/>
      <c r="AP82" s="7"/>
      <c r="AQ82" s="7"/>
      <c r="AR82" s="7"/>
      <c r="AS82" s="7"/>
      <c r="AT82" s="7"/>
      <c r="AV82" s="7"/>
      <c r="AW82" s="7"/>
    </row>
    <row r="83" spans="1:49" ht="26.4" customHeight="1" x14ac:dyDescent="0.35">
      <c r="A83" s="214" t="s">
        <v>79</v>
      </c>
      <c r="B83" s="551" t="s">
        <v>128</v>
      </c>
      <c r="C83" s="552"/>
      <c r="D83" s="552"/>
      <c r="E83" s="552" t="s">
        <v>202</v>
      </c>
      <c r="F83" s="552"/>
      <c r="G83" s="552"/>
      <c r="H83" s="552"/>
      <c r="I83" s="552"/>
      <c r="J83" s="552"/>
      <c r="K83" s="552"/>
      <c r="L83" s="552" t="s">
        <v>129</v>
      </c>
      <c r="M83" s="552"/>
      <c r="N83" s="552" t="s">
        <v>97</v>
      </c>
      <c r="O83" s="552"/>
      <c r="P83" s="368" t="s">
        <v>99</v>
      </c>
      <c r="Q83" s="384" t="s">
        <v>208</v>
      </c>
      <c r="R83" s="399"/>
      <c r="S83" s="215"/>
      <c r="T83" s="216"/>
      <c r="AB83" s="78"/>
      <c r="AC83" s="8"/>
      <c r="AD83" s="8"/>
      <c r="AF83" s="4"/>
      <c r="AG83" s="4"/>
      <c r="AH83" s="78"/>
      <c r="AI83" s="18"/>
      <c r="AJ83" s="18"/>
      <c r="AK83" s="19"/>
      <c r="AL83" s="31"/>
      <c r="AM83" s="7"/>
      <c r="AN83" s="7"/>
      <c r="AO83" s="7"/>
      <c r="AP83" s="7"/>
      <c r="AQ83" s="7"/>
      <c r="AR83" s="7"/>
      <c r="AS83" s="89"/>
      <c r="AT83" s="7"/>
      <c r="AU83" s="7"/>
    </row>
    <row r="84" spans="1:49" x14ac:dyDescent="0.35">
      <c r="A84" s="217"/>
      <c r="B84" s="533"/>
      <c r="C84" s="534"/>
      <c r="D84" s="535"/>
      <c r="E84" s="536"/>
      <c r="F84" s="537"/>
      <c r="G84" s="537"/>
      <c r="H84" s="537"/>
      <c r="I84" s="537"/>
      <c r="J84" s="537"/>
      <c r="K84" s="538"/>
      <c r="L84" s="539"/>
      <c r="M84" s="540"/>
      <c r="N84" s="541"/>
      <c r="O84" s="542"/>
      <c r="P84" s="369">
        <v>0</v>
      </c>
      <c r="Q84" s="385"/>
      <c r="R84" s="222"/>
      <c r="S84" s="227"/>
      <c r="T84" s="218">
        <v>350</v>
      </c>
      <c r="AB84" s="78"/>
      <c r="AC84" s="8"/>
      <c r="AD84" s="8"/>
      <c r="AF84" s="4"/>
      <c r="AG84" s="4"/>
      <c r="AH84" s="78"/>
      <c r="AI84" s="18"/>
      <c r="AJ84" s="18"/>
      <c r="AK84" s="19"/>
      <c r="AL84" s="31"/>
      <c r="AM84" s="8"/>
      <c r="AN84" s="10"/>
      <c r="AP84" s="8"/>
      <c r="AS84" s="89"/>
      <c r="AU84" s="8"/>
    </row>
    <row r="85" spans="1:49" x14ac:dyDescent="0.35">
      <c r="A85" s="219"/>
      <c r="B85" s="530"/>
      <c r="C85" s="531"/>
      <c r="D85" s="532"/>
      <c r="E85" s="523"/>
      <c r="F85" s="524"/>
      <c r="G85" s="524"/>
      <c r="H85" s="524"/>
      <c r="I85" s="524"/>
      <c r="J85" s="524"/>
      <c r="K85" s="525"/>
      <c r="L85" s="526"/>
      <c r="M85" s="527"/>
      <c r="N85" s="528"/>
      <c r="O85" s="529"/>
      <c r="P85" s="370">
        <v>0</v>
      </c>
      <c r="Q85" s="386"/>
      <c r="R85" s="222"/>
      <c r="S85" s="227"/>
      <c r="T85" s="218">
        <v>350</v>
      </c>
      <c r="AB85" s="78"/>
      <c r="AC85" s="8"/>
      <c r="AD85" s="8"/>
      <c r="AF85" s="4"/>
      <c r="AG85" s="4"/>
      <c r="AH85" s="78"/>
      <c r="AI85" s="18"/>
      <c r="AJ85" s="18"/>
      <c r="AK85" s="19"/>
      <c r="AL85" s="31"/>
      <c r="AM85" s="8"/>
      <c r="AN85" s="10"/>
      <c r="AP85" s="8"/>
      <c r="AS85" s="89"/>
      <c r="AU85" s="8"/>
    </row>
    <row r="86" spans="1:49" x14ac:dyDescent="0.35">
      <c r="A86" s="217"/>
      <c r="B86" s="533"/>
      <c r="C86" s="534"/>
      <c r="D86" s="535"/>
      <c r="E86" s="536"/>
      <c r="F86" s="537"/>
      <c r="G86" s="537"/>
      <c r="H86" s="537"/>
      <c r="I86" s="537"/>
      <c r="J86" s="537"/>
      <c r="K86" s="538"/>
      <c r="L86" s="539"/>
      <c r="M86" s="540"/>
      <c r="N86" s="541"/>
      <c r="O86" s="542"/>
      <c r="P86" s="369">
        <v>0</v>
      </c>
      <c r="Q86" s="385"/>
      <c r="R86" s="222"/>
      <c r="S86" s="227"/>
      <c r="T86" s="218">
        <v>350</v>
      </c>
      <c r="AB86" s="78"/>
      <c r="AC86" s="8"/>
      <c r="AD86" s="8"/>
      <c r="AF86" s="4"/>
      <c r="AG86" s="4"/>
      <c r="AH86" s="78"/>
      <c r="AI86" s="18"/>
      <c r="AJ86" s="18"/>
      <c r="AK86" s="19"/>
      <c r="AL86" s="31"/>
      <c r="AM86" s="8"/>
      <c r="AN86" s="10"/>
      <c r="AP86" s="8"/>
      <c r="AS86" s="89"/>
      <c r="AU86" s="8"/>
    </row>
    <row r="87" spans="1:49" x14ac:dyDescent="0.35">
      <c r="A87" s="219"/>
      <c r="B87" s="530"/>
      <c r="C87" s="531"/>
      <c r="D87" s="532"/>
      <c r="E87" s="523"/>
      <c r="F87" s="524"/>
      <c r="G87" s="524"/>
      <c r="H87" s="524"/>
      <c r="I87" s="524"/>
      <c r="J87" s="524"/>
      <c r="K87" s="525"/>
      <c r="L87" s="526"/>
      <c r="M87" s="527"/>
      <c r="N87" s="528"/>
      <c r="O87" s="529"/>
      <c r="P87" s="370">
        <v>0</v>
      </c>
      <c r="Q87" s="386"/>
      <c r="R87" s="222"/>
      <c r="S87" s="227"/>
      <c r="T87" s="218">
        <v>350</v>
      </c>
      <c r="AB87" s="78"/>
      <c r="AC87" s="8"/>
      <c r="AD87" s="8"/>
      <c r="AF87" s="4"/>
      <c r="AG87" s="4"/>
      <c r="AH87" s="78"/>
      <c r="AI87" s="18"/>
      <c r="AJ87" s="18"/>
      <c r="AK87" s="19"/>
      <c r="AL87" s="31"/>
      <c r="AM87" s="8"/>
      <c r="AN87" s="10"/>
      <c r="AP87" s="8"/>
      <c r="AS87" s="89"/>
      <c r="AU87" s="8"/>
    </row>
    <row r="88" spans="1:49" x14ac:dyDescent="0.35">
      <c r="A88" s="217"/>
      <c r="B88" s="533"/>
      <c r="C88" s="534"/>
      <c r="D88" s="535"/>
      <c r="E88" s="536"/>
      <c r="F88" s="537"/>
      <c r="G88" s="537"/>
      <c r="H88" s="537"/>
      <c r="I88" s="537"/>
      <c r="J88" s="537"/>
      <c r="K88" s="538"/>
      <c r="L88" s="539"/>
      <c r="M88" s="540"/>
      <c r="N88" s="541"/>
      <c r="O88" s="542"/>
      <c r="P88" s="369">
        <v>0</v>
      </c>
      <c r="Q88" s="385"/>
      <c r="R88" s="222"/>
      <c r="S88" s="227"/>
      <c r="T88" s="218">
        <v>350</v>
      </c>
      <c r="AB88" s="78"/>
      <c r="AC88" s="8"/>
      <c r="AD88" s="8"/>
      <c r="AF88" s="4"/>
      <c r="AG88" s="4"/>
      <c r="AH88" s="78"/>
      <c r="AI88" s="18"/>
      <c r="AJ88" s="18"/>
      <c r="AK88" s="19"/>
      <c r="AL88" s="31"/>
      <c r="AM88" s="8"/>
      <c r="AN88" s="10"/>
      <c r="AP88" s="8"/>
      <c r="AS88" s="89"/>
      <c r="AU88" s="8"/>
    </row>
    <row r="89" spans="1:49" x14ac:dyDescent="0.35">
      <c r="A89" s="219"/>
      <c r="B89" s="530"/>
      <c r="C89" s="531"/>
      <c r="D89" s="532"/>
      <c r="E89" s="523"/>
      <c r="F89" s="524"/>
      <c r="G89" s="524"/>
      <c r="H89" s="524"/>
      <c r="I89" s="524"/>
      <c r="J89" s="524"/>
      <c r="K89" s="525"/>
      <c r="L89" s="526"/>
      <c r="M89" s="527"/>
      <c r="N89" s="528"/>
      <c r="O89" s="529"/>
      <c r="P89" s="370">
        <v>0</v>
      </c>
      <c r="Q89" s="386"/>
      <c r="R89" s="222"/>
      <c r="S89" s="227"/>
      <c r="T89" s="218">
        <v>350</v>
      </c>
      <c r="AB89" s="78"/>
      <c r="AC89" s="8"/>
      <c r="AD89" s="8"/>
      <c r="AF89" s="4"/>
      <c r="AG89" s="4"/>
      <c r="AH89" s="78"/>
      <c r="AI89" s="18"/>
      <c r="AJ89" s="18"/>
      <c r="AK89" s="19"/>
      <c r="AL89" s="31"/>
      <c r="AM89" s="8"/>
      <c r="AN89" s="10"/>
      <c r="AP89" s="8"/>
      <c r="AS89" s="89"/>
      <c r="AU89" s="8"/>
    </row>
    <row r="90" spans="1:49" x14ac:dyDescent="0.35">
      <c r="A90" s="217"/>
      <c r="B90" s="533"/>
      <c r="C90" s="534"/>
      <c r="D90" s="535"/>
      <c r="E90" s="536"/>
      <c r="F90" s="537"/>
      <c r="G90" s="537"/>
      <c r="H90" s="537"/>
      <c r="I90" s="537"/>
      <c r="J90" s="537"/>
      <c r="K90" s="538"/>
      <c r="L90" s="539"/>
      <c r="M90" s="540"/>
      <c r="N90" s="541"/>
      <c r="O90" s="542"/>
      <c r="P90" s="369">
        <v>0</v>
      </c>
      <c r="Q90" s="385"/>
      <c r="R90" s="222"/>
      <c r="S90" s="227"/>
      <c r="T90" s="218">
        <v>350</v>
      </c>
      <c r="AB90" s="78"/>
      <c r="AC90" s="8"/>
      <c r="AD90" s="8"/>
      <c r="AF90" s="4"/>
      <c r="AG90" s="4"/>
      <c r="AH90" s="78"/>
      <c r="AI90" s="18"/>
      <c r="AJ90" s="18"/>
      <c r="AK90" s="19"/>
      <c r="AL90" s="31"/>
      <c r="AM90" s="8"/>
      <c r="AN90" s="10"/>
      <c r="AP90" s="8"/>
      <c r="AS90" s="89"/>
      <c r="AU90" s="8"/>
    </row>
    <row r="91" spans="1:49" x14ac:dyDescent="0.35">
      <c r="A91" s="219"/>
      <c r="B91" s="530"/>
      <c r="C91" s="531"/>
      <c r="D91" s="532"/>
      <c r="E91" s="523"/>
      <c r="F91" s="524"/>
      <c r="G91" s="524"/>
      <c r="H91" s="524"/>
      <c r="I91" s="524"/>
      <c r="J91" s="524"/>
      <c r="K91" s="525"/>
      <c r="L91" s="526"/>
      <c r="M91" s="527"/>
      <c r="N91" s="528"/>
      <c r="O91" s="529"/>
      <c r="P91" s="370">
        <v>0</v>
      </c>
      <c r="Q91" s="386"/>
      <c r="R91" s="222"/>
      <c r="S91" s="227"/>
      <c r="T91" s="218">
        <v>350</v>
      </c>
      <c r="AB91" s="78"/>
      <c r="AC91" s="8"/>
      <c r="AD91" s="8"/>
      <c r="AF91" s="4"/>
      <c r="AG91" s="4"/>
      <c r="AH91" s="78"/>
      <c r="AI91" s="18"/>
      <c r="AJ91" s="18"/>
      <c r="AK91" s="19"/>
      <c r="AL91" s="31"/>
      <c r="AM91" s="8"/>
      <c r="AN91" s="10"/>
      <c r="AP91" s="8"/>
      <c r="AS91" s="89"/>
      <c r="AU91" s="8"/>
    </row>
    <row r="92" spans="1:49" x14ac:dyDescent="0.35">
      <c r="A92" s="217"/>
      <c r="B92" s="533"/>
      <c r="C92" s="534"/>
      <c r="D92" s="535"/>
      <c r="E92" s="536"/>
      <c r="F92" s="537"/>
      <c r="G92" s="537"/>
      <c r="H92" s="537"/>
      <c r="I92" s="537"/>
      <c r="J92" s="537"/>
      <c r="K92" s="538"/>
      <c r="L92" s="539"/>
      <c r="M92" s="540"/>
      <c r="N92" s="541"/>
      <c r="O92" s="542"/>
      <c r="P92" s="369">
        <v>0</v>
      </c>
      <c r="Q92" s="385"/>
      <c r="R92" s="222"/>
      <c r="S92" s="227"/>
      <c r="T92" s="218">
        <v>350</v>
      </c>
      <c r="AB92" s="78"/>
      <c r="AC92" s="8"/>
      <c r="AD92" s="8"/>
      <c r="AF92" s="4"/>
      <c r="AG92" s="4"/>
      <c r="AH92" s="78"/>
      <c r="AI92" s="18"/>
      <c r="AJ92" s="18"/>
      <c r="AK92" s="19"/>
      <c r="AL92" s="31"/>
      <c r="AM92" s="8"/>
      <c r="AN92" s="10"/>
      <c r="AP92" s="8"/>
      <c r="AS92" s="89"/>
      <c r="AU92" s="8"/>
    </row>
    <row r="93" spans="1:49" x14ac:dyDescent="0.35">
      <c r="A93" s="219"/>
      <c r="B93" s="530"/>
      <c r="C93" s="531"/>
      <c r="D93" s="532"/>
      <c r="E93" s="523"/>
      <c r="F93" s="524"/>
      <c r="G93" s="524"/>
      <c r="H93" s="524"/>
      <c r="I93" s="524"/>
      <c r="J93" s="524"/>
      <c r="K93" s="525"/>
      <c r="L93" s="526"/>
      <c r="M93" s="527"/>
      <c r="N93" s="528"/>
      <c r="O93" s="529"/>
      <c r="P93" s="370">
        <v>0</v>
      </c>
      <c r="Q93" s="386"/>
      <c r="R93" s="222"/>
      <c r="S93" s="227"/>
      <c r="T93" s="218">
        <v>350</v>
      </c>
      <c r="AB93" s="78"/>
      <c r="AC93" s="8"/>
      <c r="AD93" s="8"/>
      <c r="AF93" s="4"/>
      <c r="AG93" s="4"/>
      <c r="AH93" s="78"/>
      <c r="AI93" s="18"/>
      <c r="AJ93" s="18"/>
      <c r="AK93" s="19"/>
      <c r="AL93" s="31"/>
      <c r="AM93" s="8"/>
      <c r="AN93" s="10"/>
      <c r="AP93" s="8"/>
      <c r="AS93" s="89"/>
      <c r="AU93" s="8"/>
    </row>
    <row r="94" spans="1:49" x14ac:dyDescent="0.35">
      <c r="A94" s="217"/>
      <c r="B94" s="533"/>
      <c r="C94" s="534"/>
      <c r="D94" s="535"/>
      <c r="E94" s="536"/>
      <c r="F94" s="537"/>
      <c r="G94" s="537"/>
      <c r="H94" s="537"/>
      <c r="I94" s="537"/>
      <c r="J94" s="537"/>
      <c r="K94" s="538"/>
      <c r="L94" s="539"/>
      <c r="M94" s="540"/>
      <c r="N94" s="541"/>
      <c r="O94" s="542"/>
      <c r="P94" s="369">
        <v>0</v>
      </c>
      <c r="Q94" s="385"/>
      <c r="R94" s="222"/>
      <c r="S94" s="227"/>
      <c r="T94" s="218">
        <v>350</v>
      </c>
      <c r="AB94" s="78"/>
      <c r="AC94" s="8"/>
      <c r="AD94" s="8"/>
      <c r="AF94" s="4"/>
      <c r="AG94" s="4"/>
      <c r="AH94" s="78"/>
      <c r="AI94" s="18"/>
      <c r="AJ94" s="18"/>
      <c r="AK94" s="19"/>
      <c r="AL94" s="31"/>
      <c r="AM94" s="8"/>
      <c r="AN94" s="10"/>
      <c r="AP94" s="8"/>
      <c r="AS94" s="89"/>
      <c r="AU94" s="8"/>
    </row>
    <row r="95" spans="1:49" x14ac:dyDescent="0.35">
      <c r="A95" s="219"/>
      <c r="B95" s="530"/>
      <c r="C95" s="531"/>
      <c r="D95" s="532"/>
      <c r="E95" s="523"/>
      <c r="F95" s="524"/>
      <c r="G95" s="524"/>
      <c r="H95" s="524"/>
      <c r="I95" s="524"/>
      <c r="J95" s="524"/>
      <c r="K95" s="525"/>
      <c r="L95" s="526"/>
      <c r="M95" s="527"/>
      <c r="N95" s="528"/>
      <c r="O95" s="529"/>
      <c r="P95" s="370">
        <v>0</v>
      </c>
      <c r="Q95" s="386"/>
      <c r="R95" s="222"/>
      <c r="S95" s="227"/>
      <c r="T95" s="218">
        <v>350</v>
      </c>
      <c r="AB95" s="78"/>
      <c r="AC95" s="8"/>
      <c r="AD95" s="8"/>
      <c r="AF95" s="4"/>
      <c r="AG95" s="4"/>
      <c r="AH95" s="78"/>
      <c r="AI95" s="18"/>
      <c r="AJ95" s="18"/>
      <c r="AK95" s="19"/>
      <c r="AL95" s="31"/>
      <c r="AM95" s="8"/>
      <c r="AN95" s="10"/>
      <c r="AP95" s="8"/>
      <c r="AS95" s="89"/>
      <c r="AU95" s="8"/>
    </row>
    <row r="96" spans="1:49" x14ac:dyDescent="0.35">
      <c r="A96" s="217"/>
      <c r="B96" s="533"/>
      <c r="C96" s="534"/>
      <c r="D96" s="535"/>
      <c r="E96" s="536"/>
      <c r="F96" s="537"/>
      <c r="G96" s="537"/>
      <c r="H96" s="537"/>
      <c r="I96" s="537"/>
      <c r="J96" s="537"/>
      <c r="K96" s="538"/>
      <c r="L96" s="539"/>
      <c r="M96" s="540"/>
      <c r="N96" s="541"/>
      <c r="O96" s="542"/>
      <c r="P96" s="369">
        <v>0</v>
      </c>
      <c r="Q96" s="385"/>
      <c r="R96" s="222"/>
      <c r="S96" s="227"/>
      <c r="T96" s="218">
        <v>350</v>
      </c>
      <c r="AB96" s="78"/>
      <c r="AC96" s="8"/>
      <c r="AD96" s="8"/>
      <c r="AF96" s="4"/>
      <c r="AG96" s="4"/>
      <c r="AH96" s="78"/>
      <c r="AI96" s="18"/>
      <c r="AJ96" s="18"/>
      <c r="AK96" s="19"/>
      <c r="AL96" s="31"/>
      <c r="AM96" s="8"/>
      <c r="AN96" s="10"/>
      <c r="AP96" s="8"/>
      <c r="AS96" s="89"/>
      <c r="AU96" s="8"/>
    </row>
    <row r="97" spans="1:49" x14ac:dyDescent="0.35">
      <c r="A97" s="219"/>
      <c r="B97" s="530"/>
      <c r="C97" s="531"/>
      <c r="D97" s="532"/>
      <c r="E97" s="523"/>
      <c r="F97" s="524"/>
      <c r="G97" s="524"/>
      <c r="H97" s="524"/>
      <c r="I97" s="524"/>
      <c r="J97" s="524"/>
      <c r="K97" s="525"/>
      <c r="L97" s="526"/>
      <c r="M97" s="527"/>
      <c r="N97" s="528"/>
      <c r="O97" s="529"/>
      <c r="P97" s="370">
        <v>0</v>
      </c>
      <c r="Q97" s="386"/>
      <c r="R97" s="222"/>
      <c r="S97" s="227"/>
      <c r="T97" s="218">
        <v>350</v>
      </c>
      <c r="AB97" s="78"/>
      <c r="AC97" s="8"/>
      <c r="AD97" s="8"/>
      <c r="AF97" s="4"/>
      <c r="AG97" s="4"/>
      <c r="AH97" s="78"/>
      <c r="AI97" s="18"/>
      <c r="AJ97" s="18"/>
      <c r="AK97" s="19"/>
      <c r="AL97" s="31"/>
      <c r="AM97" s="8"/>
      <c r="AN97" s="10"/>
      <c r="AP97" s="8"/>
      <c r="AS97" s="89"/>
      <c r="AU97" s="8"/>
    </row>
    <row r="98" spans="1:49" x14ac:dyDescent="0.35">
      <c r="A98" s="223"/>
      <c r="B98" s="223"/>
      <c r="C98" s="223"/>
      <c r="D98" s="223"/>
      <c r="E98" s="224"/>
      <c r="F98" s="224"/>
      <c r="G98" s="224"/>
      <c r="H98" s="224"/>
      <c r="I98" s="224"/>
      <c r="J98" s="224"/>
      <c r="K98" s="224"/>
      <c r="L98" s="225"/>
      <c r="M98" s="225"/>
      <c r="N98" s="225"/>
      <c r="O98" s="225"/>
      <c r="P98" s="228"/>
      <c r="Q98" s="225"/>
      <c r="R98" s="559"/>
      <c r="S98" s="559"/>
      <c r="T98" s="226"/>
      <c r="U98" s="227"/>
      <c r="V98" s="218"/>
    </row>
    <row r="99" spans="1:49" x14ac:dyDescent="0.35">
      <c r="A99" s="220"/>
      <c r="B99" s="220"/>
      <c r="C99" s="220"/>
      <c r="D99" s="220"/>
      <c r="E99" s="220"/>
      <c r="F99" s="221"/>
      <c r="G99" s="221"/>
      <c r="H99" s="221"/>
      <c r="I99" s="221"/>
      <c r="J99" s="221"/>
      <c r="K99" s="221"/>
      <c r="L99" s="221"/>
      <c r="M99" s="221"/>
      <c r="N99" s="517" t="s">
        <v>55</v>
      </c>
      <c r="O99" s="517"/>
      <c r="P99" s="372">
        <f>SUM(P84:P97)</f>
        <v>0</v>
      </c>
      <c r="Q99" s="221"/>
      <c r="R99" s="220"/>
      <c r="S99" s="221"/>
      <c r="T99" s="220"/>
      <c r="U99" s="220"/>
      <c r="V99" s="220"/>
    </row>
    <row r="103" spans="1:49" ht="18.5" x14ac:dyDescent="0.35">
      <c r="A103" s="550"/>
      <c r="B103" s="209" t="s">
        <v>101</v>
      </c>
      <c r="C103" s="210"/>
      <c r="D103" s="210"/>
      <c r="E103" s="210"/>
      <c r="F103" s="211"/>
      <c r="G103" s="211"/>
      <c r="H103" s="212"/>
      <c r="I103" s="212"/>
      <c r="J103" s="212"/>
      <c r="K103" s="212"/>
      <c r="L103" s="212"/>
      <c r="M103" s="212"/>
      <c r="N103" s="212"/>
      <c r="O103" s="212"/>
      <c r="P103" s="560"/>
      <c r="Q103" s="560"/>
      <c r="R103" s="398"/>
      <c r="S103" s="149"/>
      <c r="T103" s="149"/>
      <c r="U103" s="152"/>
      <c r="V103" s="213"/>
      <c r="AO103" s="7"/>
      <c r="AP103" s="7"/>
      <c r="AQ103" s="7"/>
      <c r="AR103" s="7"/>
      <c r="AS103" s="7"/>
      <c r="AT103" s="7"/>
      <c r="AV103" s="7"/>
      <c r="AW103" s="7"/>
    </row>
    <row r="104" spans="1:49" ht="39.9" customHeight="1" x14ac:dyDescent="0.35">
      <c r="A104" s="550"/>
      <c r="B104" s="553" t="s">
        <v>196</v>
      </c>
      <c r="C104" s="554"/>
      <c r="D104" s="554"/>
      <c r="E104" s="554"/>
      <c r="F104" s="554"/>
      <c r="G104" s="554"/>
      <c r="H104" s="554"/>
      <c r="I104" s="554"/>
      <c r="J104" s="554"/>
      <c r="K104" s="554"/>
      <c r="L104" s="554"/>
      <c r="M104" s="554"/>
      <c r="N104" s="554"/>
      <c r="O104" s="554"/>
      <c r="P104" s="554"/>
      <c r="Q104" s="554"/>
      <c r="R104" s="398"/>
      <c r="S104" s="149"/>
      <c r="T104" s="149"/>
      <c r="U104" s="152"/>
      <c r="V104" s="213"/>
      <c r="AO104" s="7"/>
      <c r="AP104" s="7"/>
      <c r="AQ104" s="7"/>
      <c r="AR104" s="7"/>
      <c r="AS104" s="7"/>
      <c r="AT104" s="7"/>
      <c r="AV104" s="7"/>
      <c r="AW104" s="7"/>
    </row>
    <row r="105" spans="1:49" ht="26.4" customHeight="1" x14ac:dyDescent="0.35">
      <c r="A105" s="214" t="s">
        <v>79</v>
      </c>
      <c r="B105" s="551" t="s">
        <v>95</v>
      </c>
      <c r="C105" s="552"/>
      <c r="D105" s="552"/>
      <c r="E105" s="552" t="s">
        <v>96</v>
      </c>
      <c r="F105" s="552"/>
      <c r="G105" s="552"/>
      <c r="H105" s="552"/>
      <c r="I105" s="552"/>
      <c r="J105" s="552"/>
      <c r="K105" s="552"/>
      <c r="L105" s="552" t="s">
        <v>97</v>
      </c>
      <c r="M105" s="552"/>
      <c r="N105" s="552" t="s">
        <v>98</v>
      </c>
      <c r="O105" s="552"/>
      <c r="P105" s="260" t="s">
        <v>212</v>
      </c>
      <c r="Q105" s="379" t="s">
        <v>208</v>
      </c>
      <c r="R105" s="399"/>
      <c r="S105" s="215"/>
      <c r="T105" s="216"/>
      <c r="AB105" s="78"/>
      <c r="AC105" s="8"/>
      <c r="AD105" s="8"/>
      <c r="AF105" s="4"/>
      <c r="AG105" s="4"/>
      <c r="AH105" s="78"/>
      <c r="AI105" s="18"/>
      <c r="AJ105" s="18"/>
      <c r="AK105" s="19"/>
      <c r="AL105" s="31"/>
      <c r="AM105" s="7"/>
      <c r="AN105" s="7"/>
      <c r="AO105" s="7"/>
      <c r="AP105" s="7"/>
      <c r="AQ105" s="7"/>
      <c r="AR105" s="7"/>
      <c r="AS105" s="89"/>
      <c r="AT105" s="7"/>
      <c r="AU105" s="7"/>
    </row>
    <row r="106" spans="1:49" x14ac:dyDescent="0.35">
      <c r="A106" s="217"/>
      <c r="B106" s="533"/>
      <c r="C106" s="534"/>
      <c r="D106" s="535"/>
      <c r="E106" s="536"/>
      <c r="F106" s="537"/>
      <c r="G106" s="537"/>
      <c r="H106" s="537"/>
      <c r="I106" s="537"/>
      <c r="J106" s="537"/>
      <c r="K106" s="538"/>
      <c r="L106" s="541"/>
      <c r="M106" s="542"/>
      <c r="N106" s="541"/>
      <c r="O106" s="542"/>
      <c r="P106" s="369">
        <v>0</v>
      </c>
      <c r="Q106" s="385"/>
      <c r="R106" s="222"/>
      <c r="S106" s="227"/>
      <c r="T106" s="218">
        <v>350</v>
      </c>
      <c r="AB106" s="78"/>
      <c r="AC106" s="8"/>
      <c r="AD106" s="8"/>
      <c r="AF106" s="4"/>
      <c r="AG106" s="4"/>
      <c r="AH106" s="78"/>
      <c r="AI106" s="18"/>
      <c r="AJ106" s="18"/>
      <c r="AK106" s="19"/>
      <c r="AL106" s="31"/>
      <c r="AM106" s="8"/>
      <c r="AN106" s="10"/>
      <c r="AP106" s="8"/>
      <c r="AS106" s="89"/>
      <c r="AU106" s="8"/>
    </row>
    <row r="107" spans="1:49" x14ac:dyDescent="0.35">
      <c r="A107" s="219"/>
      <c r="B107" s="530"/>
      <c r="C107" s="531"/>
      <c r="D107" s="532"/>
      <c r="E107" s="523"/>
      <c r="F107" s="524"/>
      <c r="G107" s="524"/>
      <c r="H107" s="524"/>
      <c r="I107" s="524"/>
      <c r="J107" s="524"/>
      <c r="K107" s="525"/>
      <c r="L107" s="528"/>
      <c r="M107" s="529"/>
      <c r="N107" s="528"/>
      <c r="O107" s="529"/>
      <c r="P107" s="370">
        <v>0</v>
      </c>
      <c r="Q107" s="386"/>
      <c r="R107" s="222"/>
      <c r="S107" s="227"/>
      <c r="T107" s="218">
        <v>350</v>
      </c>
      <c r="AB107" s="78"/>
      <c r="AC107" s="8"/>
      <c r="AD107" s="8"/>
      <c r="AF107" s="4"/>
      <c r="AG107" s="4"/>
      <c r="AH107" s="78"/>
      <c r="AI107" s="18"/>
      <c r="AJ107" s="18"/>
      <c r="AK107" s="19"/>
      <c r="AL107" s="31"/>
      <c r="AM107" s="8"/>
      <c r="AN107" s="10"/>
      <c r="AP107" s="8"/>
      <c r="AS107" s="89"/>
      <c r="AU107" s="8"/>
    </row>
    <row r="108" spans="1:49" x14ac:dyDescent="0.35">
      <c r="A108" s="217"/>
      <c r="B108" s="533"/>
      <c r="C108" s="534"/>
      <c r="D108" s="535"/>
      <c r="E108" s="536"/>
      <c r="F108" s="537"/>
      <c r="G108" s="537"/>
      <c r="H108" s="537"/>
      <c r="I108" s="537"/>
      <c r="J108" s="537"/>
      <c r="K108" s="538"/>
      <c r="L108" s="541"/>
      <c r="M108" s="542"/>
      <c r="N108" s="541"/>
      <c r="O108" s="542"/>
      <c r="P108" s="369">
        <v>0</v>
      </c>
      <c r="Q108" s="385"/>
      <c r="R108" s="222"/>
      <c r="S108" s="227"/>
      <c r="T108" s="218">
        <v>350</v>
      </c>
      <c r="AB108" s="78"/>
      <c r="AC108" s="8"/>
      <c r="AD108" s="8"/>
      <c r="AF108" s="4"/>
      <c r="AG108" s="4"/>
      <c r="AH108" s="78"/>
      <c r="AI108" s="18"/>
      <c r="AJ108" s="18"/>
      <c r="AK108" s="19"/>
      <c r="AL108" s="31"/>
      <c r="AM108" s="8"/>
      <c r="AN108" s="10"/>
      <c r="AP108" s="8"/>
      <c r="AS108" s="89"/>
      <c r="AU108" s="8"/>
    </row>
    <row r="109" spans="1:49" x14ac:dyDescent="0.35">
      <c r="A109" s="219"/>
      <c r="B109" s="530"/>
      <c r="C109" s="531"/>
      <c r="D109" s="532"/>
      <c r="E109" s="523"/>
      <c r="F109" s="524"/>
      <c r="G109" s="524"/>
      <c r="H109" s="524"/>
      <c r="I109" s="524"/>
      <c r="J109" s="524"/>
      <c r="K109" s="525"/>
      <c r="L109" s="528"/>
      <c r="M109" s="529"/>
      <c r="N109" s="528"/>
      <c r="O109" s="529"/>
      <c r="P109" s="370">
        <v>0</v>
      </c>
      <c r="Q109" s="386"/>
      <c r="R109" s="222"/>
      <c r="S109" s="227"/>
      <c r="T109" s="218">
        <v>350</v>
      </c>
      <c r="AB109" s="78"/>
      <c r="AC109" s="8"/>
      <c r="AD109" s="8"/>
      <c r="AF109" s="4"/>
      <c r="AG109" s="4"/>
      <c r="AH109" s="78"/>
      <c r="AI109" s="18"/>
      <c r="AJ109" s="18"/>
      <c r="AK109" s="19"/>
      <c r="AL109" s="31"/>
      <c r="AM109" s="8"/>
      <c r="AN109" s="10"/>
      <c r="AP109" s="8"/>
      <c r="AS109" s="89"/>
      <c r="AU109" s="8"/>
    </row>
    <row r="110" spans="1:49" x14ac:dyDescent="0.35">
      <c r="A110" s="217"/>
      <c r="B110" s="533"/>
      <c r="C110" s="534"/>
      <c r="D110" s="535"/>
      <c r="E110" s="536"/>
      <c r="F110" s="537"/>
      <c r="G110" s="537"/>
      <c r="H110" s="537"/>
      <c r="I110" s="537"/>
      <c r="J110" s="537"/>
      <c r="K110" s="538"/>
      <c r="L110" s="541"/>
      <c r="M110" s="542"/>
      <c r="N110" s="541"/>
      <c r="O110" s="542"/>
      <c r="P110" s="369">
        <v>0</v>
      </c>
      <c r="Q110" s="385"/>
      <c r="R110" s="222"/>
      <c r="S110" s="227"/>
      <c r="T110" s="218">
        <v>350</v>
      </c>
      <c r="AB110" s="78"/>
      <c r="AC110" s="8"/>
      <c r="AD110" s="8"/>
      <c r="AF110" s="4"/>
      <c r="AG110" s="4"/>
      <c r="AH110" s="78"/>
      <c r="AI110" s="18"/>
      <c r="AJ110" s="18"/>
      <c r="AK110" s="19"/>
      <c r="AL110" s="31"/>
      <c r="AM110" s="8"/>
      <c r="AN110" s="10"/>
      <c r="AP110" s="8"/>
      <c r="AS110" s="89"/>
      <c r="AU110" s="8"/>
    </row>
    <row r="111" spans="1:49" x14ac:dyDescent="0.35">
      <c r="A111" s="219"/>
      <c r="B111" s="530"/>
      <c r="C111" s="531"/>
      <c r="D111" s="532"/>
      <c r="E111" s="523"/>
      <c r="F111" s="524"/>
      <c r="G111" s="524"/>
      <c r="H111" s="524"/>
      <c r="I111" s="524"/>
      <c r="J111" s="524"/>
      <c r="K111" s="525"/>
      <c r="L111" s="528"/>
      <c r="M111" s="529"/>
      <c r="N111" s="528"/>
      <c r="O111" s="529"/>
      <c r="P111" s="370">
        <v>0</v>
      </c>
      <c r="Q111" s="386"/>
      <c r="R111" s="222"/>
      <c r="S111" s="227"/>
      <c r="T111" s="218">
        <v>350</v>
      </c>
      <c r="AB111" s="78"/>
      <c r="AC111" s="8"/>
      <c r="AD111" s="8"/>
      <c r="AF111" s="4"/>
      <c r="AG111" s="4"/>
      <c r="AH111" s="78"/>
      <c r="AI111" s="18"/>
      <c r="AJ111" s="18"/>
      <c r="AK111" s="19"/>
      <c r="AL111" s="31"/>
      <c r="AM111" s="8"/>
      <c r="AN111" s="10"/>
      <c r="AP111" s="8"/>
      <c r="AS111" s="89"/>
      <c r="AU111" s="8"/>
    </row>
    <row r="112" spans="1:49" x14ac:dyDescent="0.35">
      <c r="A112" s="217"/>
      <c r="B112" s="533"/>
      <c r="C112" s="534"/>
      <c r="D112" s="535"/>
      <c r="E112" s="536"/>
      <c r="F112" s="537"/>
      <c r="G112" s="537"/>
      <c r="H112" s="537"/>
      <c r="I112" s="537"/>
      <c r="J112" s="537"/>
      <c r="K112" s="538"/>
      <c r="L112" s="541"/>
      <c r="M112" s="542"/>
      <c r="N112" s="541"/>
      <c r="O112" s="542"/>
      <c r="P112" s="369">
        <v>0</v>
      </c>
      <c r="Q112" s="385"/>
      <c r="R112" s="222"/>
      <c r="S112" s="227"/>
      <c r="T112" s="218">
        <v>350</v>
      </c>
      <c r="AB112" s="78"/>
      <c r="AC112" s="8"/>
      <c r="AD112" s="8"/>
      <c r="AF112" s="4"/>
      <c r="AG112" s="4"/>
      <c r="AH112" s="78"/>
      <c r="AI112" s="18"/>
      <c r="AJ112" s="18"/>
      <c r="AK112" s="19"/>
      <c r="AL112" s="31"/>
      <c r="AM112" s="8"/>
      <c r="AN112" s="10"/>
      <c r="AP112" s="8"/>
      <c r="AS112" s="89"/>
      <c r="AU112" s="8"/>
    </row>
    <row r="113" spans="1:47" x14ac:dyDescent="0.35">
      <c r="A113" s="219"/>
      <c r="B113" s="530"/>
      <c r="C113" s="531"/>
      <c r="D113" s="532"/>
      <c r="E113" s="523"/>
      <c r="F113" s="524"/>
      <c r="G113" s="524"/>
      <c r="H113" s="524"/>
      <c r="I113" s="524"/>
      <c r="J113" s="524"/>
      <c r="K113" s="525"/>
      <c r="L113" s="528"/>
      <c r="M113" s="529"/>
      <c r="N113" s="528"/>
      <c r="O113" s="529"/>
      <c r="P113" s="370">
        <v>0</v>
      </c>
      <c r="Q113" s="386"/>
      <c r="R113" s="222"/>
      <c r="S113" s="227"/>
      <c r="T113" s="218">
        <v>350</v>
      </c>
      <c r="AB113" s="78"/>
      <c r="AC113" s="8"/>
      <c r="AD113" s="8"/>
      <c r="AF113" s="4"/>
      <c r="AG113" s="4"/>
      <c r="AH113" s="78"/>
      <c r="AI113" s="18"/>
      <c r="AJ113" s="18"/>
      <c r="AK113" s="19"/>
      <c r="AL113" s="31"/>
      <c r="AM113" s="8"/>
      <c r="AN113" s="10"/>
      <c r="AP113" s="8"/>
      <c r="AS113" s="89"/>
      <c r="AU113" s="8"/>
    </row>
    <row r="114" spans="1:47" x14ac:dyDescent="0.35">
      <c r="A114" s="217"/>
      <c r="B114" s="533"/>
      <c r="C114" s="534"/>
      <c r="D114" s="535"/>
      <c r="E114" s="536"/>
      <c r="F114" s="537"/>
      <c r="G114" s="537"/>
      <c r="H114" s="537"/>
      <c r="I114" s="537"/>
      <c r="J114" s="537"/>
      <c r="K114" s="538"/>
      <c r="L114" s="541"/>
      <c r="M114" s="542"/>
      <c r="N114" s="541"/>
      <c r="O114" s="542"/>
      <c r="P114" s="369">
        <v>0</v>
      </c>
      <c r="Q114" s="385"/>
      <c r="R114" s="222"/>
      <c r="S114" s="227"/>
      <c r="T114" s="218">
        <v>350</v>
      </c>
      <c r="AB114" s="78"/>
      <c r="AC114" s="8"/>
      <c r="AD114" s="8"/>
      <c r="AF114" s="4"/>
      <c r="AG114" s="4"/>
      <c r="AH114" s="78"/>
      <c r="AI114" s="18"/>
      <c r="AJ114" s="18"/>
      <c r="AK114" s="19"/>
      <c r="AL114" s="31"/>
      <c r="AM114" s="8"/>
      <c r="AN114" s="10"/>
      <c r="AP114" s="8"/>
      <c r="AS114" s="89"/>
      <c r="AU114" s="8"/>
    </row>
    <row r="115" spans="1:47" x14ac:dyDescent="0.35">
      <c r="A115" s="219"/>
      <c r="B115" s="530"/>
      <c r="C115" s="531"/>
      <c r="D115" s="532"/>
      <c r="E115" s="523"/>
      <c r="F115" s="524"/>
      <c r="G115" s="524"/>
      <c r="H115" s="524"/>
      <c r="I115" s="524"/>
      <c r="J115" s="524"/>
      <c r="K115" s="525"/>
      <c r="L115" s="528"/>
      <c r="M115" s="529"/>
      <c r="N115" s="528"/>
      <c r="O115" s="529"/>
      <c r="P115" s="370">
        <v>0</v>
      </c>
      <c r="Q115" s="386"/>
      <c r="R115" s="222"/>
      <c r="S115" s="227"/>
      <c r="T115" s="218">
        <v>350</v>
      </c>
      <c r="AB115" s="78"/>
      <c r="AC115" s="8"/>
      <c r="AD115" s="8"/>
      <c r="AF115" s="4"/>
      <c r="AG115" s="4"/>
      <c r="AH115" s="78"/>
      <c r="AI115" s="18"/>
      <c r="AJ115" s="18"/>
      <c r="AK115" s="19"/>
      <c r="AL115" s="31"/>
      <c r="AM115" s="8"/>
      <c r="AN115" s="10"/>
      <c r="AP115" s="8"/>
      <c r="AS115" s="89"/>
      <c r="AU115" s="8"/>
    </row>
    <row r="116" spans="1:47" x14ac:dyDescent="0.35">
      <c r="A116" s="217"/>
      <c r="B116" s="533"/>
      <c r="C116" s="534"/>
      <c r="D116" s="535"/>
      <c r="E116" s="536"/>
      <c r="F116" s="537"/>
      <c r="G116" s="537"/>
      <c r="H116" s="537"/>
      <c r="I116" s="537"/>
      <c r="J116" s="537"/>
      <c r="K116" s="538"/>
      <c r="L116" s="541"/>
      <c r="M116" s="542"/>
      <c r="N116" s="541"/>
      <c r="O116" s="542"/>
      <c r="P116" s="369">
        <v>0</v>
      </c>
      <c r="Q116" s="385"/>
      <c r="R116" s="222"/>
      <c r="S116" s="227"/>
      <c r="T116" s="218">
        <v>350</v>
      </c>
      <c r="AB116" s="78"/>
      <c r="AC116" s="8"/>
      <c r="AD116" s="8"/>
      <c r="AF116" s="4"/>
      <c r="AG116" s="4"/>
      <c r="AH116" s="78"/>
      <c r="AI116" s="18"/>
      <c r="AJ116" s="18"/>
      <c r="AK116" s="19"/>
      <c r="AL116" s="31"/>
      <c r="AM116" s="8"/>
      <c r="AN116" s="10"/>
      <c r="AP116" s="8"/>
      <c r="AS116" s="89"/>
      <c r="AU116" s="8"/>
    </row>
    <row r="117" spans="1:47" x14ac:dyDescent="0.35">
      <c r="A117" s="223"/>
      <c r="B117" s="223"/>
      <c r="C117" s="223"/>
      <c r="D117" s="223"/>
      <c r="E117" s="224"/>
      <c r="F117" s="224"/>
      <c r="G117" s="224"/>
      <c r="H117" s="224"/>
      <c r="I117" s="224"/>
      <c r="J117" s="224"/>
      <c r="K117" s="224"/>
      <c r="L117" s="225"/>
      <c r="M117" s="225"/>
      <c r="N117" s="225"/>
      <c r="O117" s="225"/>
      <c r="P117" s="228"/>
      <c r="Q117" s="225"/>
      <c r="R117" s="559"/>
      <c r="S117" s="559"/>
      <c r="T117" s="226"/>
      <c r="U117" s="227"/>
      <c r="V117" s="218"/>
    </row>
    <row r="118" spans="1:47" x14ac:dyDescent="0.35">
      <c r="A118" s="220"/>
      <c r="B118" s="220"/>
      <c r="C118" s="220"/>
      <c r="D118" s="220"/>
      <c r="E118" s="220"/>
      <c r="F118" s="221"/>
      <c r="G118" s="221"/>
      <c r="H118" s="221"/>
      <c r="I118" s="221"/>
      <c r="J118" s="221"/>
      <c r="K118" s="221"/>
      <c r="L118" s="221"/>
      <c r="M118" s="221"/>
      <c r="N118" s="517" t="s">
        <v>55</v>
      </c>
      <c r="O118" s="517"/>
      <c r="P118" s="372">
        <f>SUM(P106:P116)</f>
        <v>0</v>
      </c>
      <c r="Q118" s="221"/>
      <c r="R118" s="220"/>
      <c r="S118" s="221"/>
      <c r="T118" s="220"/>
      <c r="U118" s="220"/>
      <c r="V118" s="220"/>
    </row>
  </sheetData>
  <mergeCells count="174">
    <mergeCell ref="AM69:AN69"/>
    <mergeCell ref="AM70:AN70"/>
    <mergeCell ref="AM71:AN71"/>
    <mergeCell ref="AM72:AN72"/>
    <mergeCell ref="AM73:AN73"/>
    <mergeCell ref="AM60:AN60"/>
    <mergeCell ref="AM61:AN61"/>
    <mergeCell ref="AM62:AN62"/>
    <mergeCell ref="AM63:AN63"/>
    <mergeCell ref="AM64:AN64"/>
    <mergeCell ref="AM65:AN65"/>
    <mergeCell ref="AM66:AN66"/>
    <mergeCell ref="AM67:AN67"/>
    <mergeCell ref="AM68:AN68"/>
    <mergeCell ref="AM51:AN51"/>
    <mergeCell ref="AM52:AN52"/>
    <mergeCell ref="AM53:AN53"/>
    <mergeCell ref="AM54:AN54"/>
    <mergeCell ref="AM55:AN55"/>
    <mergeCell ref="AM56:AN56"/>
    <mergeCell ref="AM57:AN57"/>
    <mergeCell ref="AM58:AN58"/>
    <mergeCell ref="AM59:AN59"/>
    <mergeCell ref="AM42:AN42"/>
    <mergeCell ref="AM43:AN43"/>
    <mergeCell ref="AM44:AN44"/>
    <mergeCell ref="AM45:AN45"/>
    <mergeCell ref="AM46:AN46"/>
    <mergeCell ref="AM47:AN47"/>
    <mergeCell ref="AM48:AN48"/>
    <mergeCell ref="AM49:AN49"/>
    <mergeCell ref="AM50:AN50"/>
    <mergeCell ref="AM25:AN25"/>
    <mergeCell ref="AM26:AN26"/>
    <mergeCell ref="AM35:AN35"/>
    <mergeCell ref="AM36:AN36"/>
    <mergeCell ref="AM37:AN37"/>
    <mergeCell ref="AM38:AN38"/>
    <mergeCell ref="AM39:AN39"/>
    <mergeCell ref="AM40:AN40"/>
    <mergeCell ref="AM41:AN41"/>
    <mergeCell ref="AM7:AN7"/>
    <mergeCell ref="AM8:AN8"/>
    <mergeCell ref="AM9:AN9"/>
    <mergeCell ref="AM10:AN10"/>
    <mergeCell ref="AM19:AN19"/>
    <mergeCell ref="AM21:AN21"/>
    <mergeCell ref="AM22:AN22"/>
    <mergeCell ref="AM23:AN23"/>
    <mergeCell ref="AM24:AN24"/>
    <mergeCell ref="N118:O118"/>
    <mergeCell ref="B115:D115"/>
    <mergeCell ref="E115:K115"/>
    <mergeCell ref="L115:M115"/>
    <mergeCell ref="N115:O115"/>
    <mergeCell ref="B116:D116"/>
    <mergeCell ref="E116:K116"/>
    <mergeCell ref="L116:M116"/>
    <mergeCell ref="N116:O116"/>
    <mergeCell ref="B113:D113"/>
    <mergeCell ref="E113:K113"/>
    <mergeCell ref="L113:M113"/>
    <mergeCell ref="N113:O113"/>
    <mergeCell ref="B114:D114"/>
    <mergeCell ref="E114:K114"/>
    <mergeCell ref="L114:M114"/>
    <mergeCell ref="N114:O114"/>
    <mergeCell ref="R117:S117"/>
    <mergeCell ref="B110:D110"/>
    <mergeCell ref="E110:K110"/>
    <mergeCell ref="L110:M110"/>
    <mergeCell ref="N110:O110"/>
    <mergeCell ref="B111:D111"/>
    <mergeCell ref="E111:K111"/>
    <mergeCell ref="L111:M111"/>
    <mergeCell ref="N111:O111"/>
    <mergeCell ref="B112:D112"/>
    <mergeCell ref="E112:K112"/>
    <mergeCell ref="L112:M112"/>
    <mergeCell ref="N112:O112"/>
    <mergeCell ref="B107:D107"/>
    <mergeCell ref="E107:K107"/>
    <mergeCell ref="L107:M107"/>
    <mergeCell ref="N107:O107"/>
    <mergeCell ref="B108:D108"/>
    <mergeCell ref="E108:K108"/>
    <mergeCell ref="L108:M108"/>
    <mergeCell ref="N108:O108"/>
    <mergeCell ref="B109:D109"/>
    <mergeCell ref="E109:K109"/>
    <mergeCell ref="L109:M109"/>
    <mergeCell ref="N109:O109"/>
    <mergeCell ref="N99:O99"/>
    <mergeCell ref="A103:A104"/>
    <mergeCell ref="B104:Q104"/>
    <mergeCell ref="B105:D105"/>
    <mergeCell ref="E105:K105"/>
    <mergeCell ref="L105:M105"/>
    <mergeCell ref="N105:O105"/>
    <mergeCell ref="B106:D106"/>
    <mergeCell ref="E106:K106"/>
    <mergeCell ref="L106:M106"/>
    <mergeCell ref="N106:O106"/>
    <mergeCell ref="P103:Q103"/>
    <mergeCell ref="B94:D94"/>
    <mergeCell ref="E94:K94"/>
    <mergeCell ref="L94:M94"/>
    <mergeCell ref="N94:O94"/>
    <mergeCell ref="B93:D93"/>
    <mergeCell ref="E93:K93"/>
    <mergeCell ref="L93:M93"/>
    <mergeCell ref="N93:O93"/>
    <mergeCell ref="R98:S98"/>
    <mergeCell ref="B97:D97"/>
    <mergeCell ref="E97:K97"/>
    <mergeCell ref="L97:M97"/>
    <mergeCell ref="N97:O97"/>
    <mergeCell ref="B96:D96"/>
    <mergeCell ref="E96:K96"/>
    <mergeCell ref="L96:M96"/>
    <mergeCell ref="N96:O96"/>
    <mergeCell ref="B95:D95"/>
    <mergeCell ref="E95:K95"/>
    <mergeCell ref="L95:M95"/>
    <mergeCell ref="N95:O95"/>
    <mergeCell ref="B92:D92"/>
    <mergeCell ref="E92:K92"/>
    <mergeCell ref="L92:M92"/>
    <mergeCell ref="N92:O92"/>
    <mergeCell ref="B88:D88"/>
    <mergeCell ref="E88:K88"/>
    <mergeCell ref="L88:M88"/>
    <mergeCell ref="N88:O88"/>
    <mergeCell ref="B89:D89"/>
    <mergeCell ref="E89:K89"/>
    <mergeCell ref="L89:M89"/>
    <mergeCell ref="N89:O89"/>
    <mergeCell ref="B90:D90"/>
    <mergeCell ref="E90:K90"/>
    <mergeCell ref="L90:M90"/>
    <mergeCell ref="N90:O90"/>
    <mergeCell ref="B91:D91"/>
    <mergeCell ref="A32:A34"/>
    <mergeCell ref="A3:A6"/>
    <mergeCell ref="B2:F2"/>
    <mergeCell ref="B33:Q33"/>
    <mergeCell ref="B34:Q34"/>
    <mergeCell ref="A81:A82"/>
    <mergeCell ref="B83:D83"/>
    <mergeCell ref="E83:K83"/>
    <mergeCell ref="L83:M83"/>
    <mergeCell ref="N83:O83"/>
    <mergeCell ref="B82:P82"/>
    <mergeCell ref="B5:Q5"/>
    <mergeCell ref="B81:Q81"/>
    <mergeCell ref="E91:K91"/>
    <mergeCell ref="L91:M91"/>
    <mergeCell ref="N91:O91"/>
    <mergeCell ref="B85:D85"/>
    <mergeCell ref="E85:K85"/>
    <mergeCell ref="L85:M85"/>
    <mergeCell ref="N85:O85"/>
    <mergeCell ref="B84:D84"/>
    <mergeCell ref="E84:K84"/>
    <mergeCell ref="L84:M84"/>
    <mergeCell ref="N84:O84"/>
    <mergeCell ref="B87:D87"/>
    <mergeCell ref="E87:K87"/>
    <mergeCell ref="L87:M87"/>
    <mergeCell ref="N87:O87"/>
    <mergeCell ref="B86:D86"/>
    <mergeCell ref="E86:K86"/>
    <mergeCell ref="L86:M86"/>
    <mergeCell ref="N86:O86"/>
  </mergeCells>
  <phoneticPr fontId="19" type="noConversion"/>
  <conditionalFormatting sqref="A8:F26 A36:AA73 H8:AA26">
    <cfRule type="expression" dxfId="17" priority="6">
      <formula>MOD(ROW(),2)=0</formula>
    </cfRule>
  </conditionalFormatting>
  <conditionalFormatting sqref="E8:E26">
    <cfRule type="cellIs" dxfId="16" priority="4" operator="greaterThan">
      <formula>46400</formula>
    </cfRule>
  </conditionalFormatting>
  <conditionalFormatting sqref="F8:F26">
    <cfRule type="containsText" dxfId="15" priority="9" operator="containsText" text="No">
      <formula>NOT(ISERROR(SEARCH("No",F8)))</formula>
    </cfRule>
    <cfRule type="containsText" dxfId="14" priority="10" operator="containsText" text="Yes">
      <formula>NOT(ISERROR(SEARCH("Yes",F8)))</formula>
    </cfRule>
  </conditionalFormatting>
  <conditionalFormatting sqref="F36:G73">
    <cfRule type="cellIs" dxfId="13" priority="1" operator="greaterThan">
      <formula>$AH$34</formula>
    </cfRule>
    <cfRule type="cellIs" dxfId="12" priority="2" operator="greaterThan">
      <formula>"$AG$25"</formula>
    </cfRule>
  </conditionalFormatting>
  <conditionalFormatting sqref="AC8:AC26">
    <cfRule type="cellIs" dxfId="11" priority="48" operator="greaterThan">
      <formula>100</formula>
    </cfRule>
  </conditionalFormatting>
  <conditionalFormatting sqref="AH8:AH26">
    <cfRule type="cellIs" dxfId="10" priority="50" operator="notEqual">
      <formula>E8</formula>
    </cfRule>
  </conditionalFormatting>
  <conditionalFormatting sqref="AH36:AH73">
    <cfRule type="cellIs" dxfId="9" priority="42" operator="notEqual">
      <formula>F36</formula>
    </cfRule>
  </conditionalFormatting>
  <conditionalFormatting sqref="AI8:AI26">
    <cfRule type="expression" dxfId="8" priority="43">
      <formula>NOT(_xlfn.ISFORMULA(AI8))</formula>
    </cfRule>
  </conditionalFormatting>
  <conditionalFormatting sqref="AI36:AI73">
    <cfRule type="cellIs" dxfId="7" priority="41" operator="notEqual">
      <formula>AC36</formula>
    </cfRule>
  </conditionalFormatting>
  <conditionalFormatting sqref="AI8:AJ26">
    <cfRule type="cellIs" dxfId="6" priority="44" operator="notEqual">
      <formula>AC8</formula>
    </cfRule>
  </conditionalFormatting>
  <dataValidations count="8">
    <dataValidation type="list" allowBlank="1" showInputMessage="1" showErrorMessage="1" sqref="D74:E74" xr:uid="{9EE75954-5ED8-4D98-ABD5-45EFE093CCE7}">
      <formula1>"Select,External,Internal"</formula1>
    </dataValidation>
    <dataValidation type="list" allowBlank="1" showInputMessage="1" showErrorMessage="1" sqref="AQ25" xr:uid="{F30F68FA-206E-4E60-A5BB-931EBC7453DD}">
      <formula1>$AU$9:$AU$21</formula1>
    </dataValidation>
    <dataValidation type="list" allowBlank="1" showInputMessage="1" sqref="AM8:AM26 AM55:AM73" xr:uid="{AFC78C53-8948-41F5-B3C7-445E972A758E}">
      <formula1>$AU$9:$AU$21</formula1>
    </dataValidation>
    <dataValidation type="list" allowBlank="1" showInputMessage="1" showErrorMessage="1" sqref="F8:F26" xr:uid="{B33E0885-720E-48D1-A563-2790203525EF}">
      <formula1>$AU$23:$AU$25</formula1>
    </dataValidation>
    <dataValidation type="decimal" allowBlank="1" showInputMessage="1" showErrorMessage="1" error="Maximum Annual Salary is set at €46,400" sqref="E8:E26" xr:uid="{FA7C5102-543D-4751-9913-9A2BFB6A7EAB}">
      <formula1>0</formula1>
      <formula2>46400</formula2>
    </dataValidation>
    <dataValidation type="decimal" allowBlank="1" showInputMessage="1" showErrorMessage="1" error="Maximum daily rate for consultancy is €900" sqref="F36:G73" xr:uid="{8B0EA231-79C2-43B8-A794-49E764ECFDEC}">
      <formula1>0</formula1>
      <formula2>900</formula2>
    </dataValidation>
    <dataValidation type="list" allowBlank="1" showInputMessage="1" showErrorMessage="1" sqref="D8:D26" xr:uid="{B73BD0F7-11D3-4EA0-BA49-B5C725EABE23}">
      <formula1>"Select…, Trainee, Internal Trainer"</formula1>
    </dataValidation>
    <dataValidation type="list" allowBlank="1" showInputMessage="1" showErrorMessage="1" sqref="AM36:AN54" xr:uid="{D867BEAB-13E9-4BD6-8C30-885AE772C3EF}">
      <formula1>"Not Paid by Grantee, Invoice OK, Invoice not OK"</formula1>
    </dataValidation>
  </dataValidations>
  <pageMargins left="0.11811023622047245" right="0.11811023622047245" top="0.19685039370078741" bottom="0.19685039370078741" header="0.11811023622047245" footer="0.11811023622047245"/>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25BD-EB9B-443C-8A16-552016D631EF}">
  <sheetPr>
    <tabColor theme="4" tint="0.79998168889431442"/>
    <pageSetUpPr fitToPage="1"/>
  </sheetPr>
  <dimension ref="B2:AF100"/>
  <sheetViews>
    <sheetView showGridLines="0" topLeftCell="A69" zoomScaleNormal="100" workbookViewId="0">
      <selection activeCell="B1" sqref="B1"/>
    </sheetView>
  </sheetViews>
  <sheetFormatPr defaultColWidth="9.08984375" defaultRowHeight="14.5" x14ac:dyDescent="0.35"/>
  <cols>
    <col min="1" max="1" width="1.6328125" style="59" customWidth="1"/>
    <col min="2" max="2" width="14.6328125" style="59" customWidth="1"/>
    <col min="3" max="3" width="38.6328125" style="59" customWidth="1"/>
    <col min="4" max="4" width="64.6328125" style="262" customWidth="1"/>
    <col min="5" max="6" width="18.6328125" style="262" customWidth="1"/>
    <col min="7" max="8" width="18.6328125" style="59" customWidth="1"/>
    <col min="9" max="9" width="21.6328125" style="59" customWidth="1"/>
    <col min="10" max="10" width="18.6328125" style="59" customWidth="1"/>
    <col min="11" max="12" width="23.6328125" style="59" customWidth="1"/>
    <col min="13" max="17" width="20.6328125" style="59" customWidth="1"/>
    <col min="18" max="18" width="12.08984375" style="59" customWidth="1"/>
    <col min="19" max="19" width="15.90625" style="59" customWidth="1"/>
    <col min="20" max="20" width="16.54296875" style="59" customWidth="1"/>
    <col min="21" max="21" width="2.6328125" style="59" customWidth="1"/>
    <col min="22" max="22" width="17.90625" style="59" customWidth="1"/>
    <col min="23" max="16384" width="9.08984375" style="59"/>
  </cols>
  <sheetData>
    <row r="2" spans="2:32" ht="20" customHeight="1" x14ac:dyDescent="0.35">
      <c r="C2" s="400"/>
      <c r="D2" s="401"/>
    </row>
    <row r="3" spans="2:32" ht="15" customHeight="1" x14ac:dyDescent="0.35">
      <c r="B3" s="564" t="s">
        <v>213</v>
      </c>
      <c r="C3" s="564"/>
      <c r="D3" s="564"/>
      <c r="E3" s="564"/>
      <c r="F3" s="564"/>
      <c r="G3" s="564"/>
      <c r="H3" s="564"/>
      <c r="I3" s="564"/>
    </row>
    <row r="4" spans="2:32" s="8" customFormat="1" ht="15" customHeight="1" x14ac:dyDescent="0.3">
      <c r="B4" s="268"/>
      <c r="C4" s="268"/>
      <c r="D4" s="268"/>
      <c r="E4" s="268"/>
      <c r="F4" s="268"/>
      <c r="G4" s="268"/>
      <c r="H4" s="268"/>
      <c r="I4" s="268"/>
      <c r="J4" s="268"/>
      <c r="K4" s="268"/>
      <c r="L4" s="268"/>
      <c r="M4" s="268"/>
      <c r="N4" s="268"/>
      <c r="O4" s="268"/>
      <c r="P4" s="268"/>
      <c r="Q4" s="268"/>
      <c r="R4" s="268"/>
      <c r="S4" s="268"/>
      <c r="T4" s="268"/>
      <c r="U4" s="318"/>
    </row>
    <row r="5" spans="2:32" s="4" customFormat="1" ht="24.9" customHeight="1" x14ac:dyDescent="0.35">
      <c r="B5" s="581" t="s">
        <v>176</v>
      </c>
      <c r="C5" s="581"/>
      <c r="D5" s="581"/>
      <c r="E5" s="581"/>
      <c r="F5" s="581"/>
      <c r="G5" s="581"/>
      <c r="H5" s="581"/>
      <c r="I5" s="581"/>
      <c r="J5" s="361"/>
      <c r="K5" s="578" t="s">
        <v>175</v>
      </c>
      <c r="L5" s="579"/>
      <c r="M5" s="579"/>
      <c r="N5" s="579"/>
      <c r="O5" s="579"/>
      <c r="P5" s="579"/>
      <c r="Q5" s="580"/>
      <c r="R5" s="360"/>
      <c r="S5" s="360"/>
      <c r="T5" s="360"/>
      <c r="U5" s="360"/>
      <c r="V5" s="359"/>
      <c r="W5" s="358"/>
      <c r="X5" s="357"/>
      <c r="Y5" s="357"/>
      <c r="AF5" s="89"/>
    </row>
    <row r="6" spans="2:32" s="12" customFormat="1" ht="99.9" customHeight="1" x14ac:dyDescent="0.35">
      <c r="B6" s="587" t="s">
        <v>174</v>
      </c>
      <c r="C6" s="588"/>
      <c r="D6" s="588"/>
      <c r="E6" s="588"/>
      <c r="F6" s="588"/>
      <c r="G6" s="588"/>
      <c r="H6" s="588"/>
      <c r="I6" s="589"/>
      <c r="J6" s="123"/>
      <c r="K6" s="574"/>
      <c r="L6" s="575"/>
      <c r="M6" s="575"/>
      <c r="N6" s="575"/>
      <c r="O6" s="575"/>
      <c r="P6" s="575"/>
      <c r="Q6" s="576"/>
      <c r="R6" s="124"/>
      <c r="S6" s="124"/>
      <c r="T6" s="124"/>
      <c r="U6" s="10"/>
      <c r="V6" s="10"/>
      <c r="W6" s="97"/>
      <c r="X6" s="98"/>
      <c r="Y6" s="97"/>
      <c r="Z6" s="14"/>
      <c r="AF6" s="89"/>
    </row>
    <row r="7" spans="2:32" s="12" customFormat="1" ht="15.9" customHeight="1" x14ac:dyDescent="0.35">
      <c r="B7" s="295" t="s">
        <v>173</v>
      </c>
      <c r="C7" s="296"/>
      <c r="D7" s="296"/>
      <c r="E7" s="296"/>
      <c r="F7" s="296"/>
      <c r="G7" s="296"/>
      <c r="H7" s="296"/>
      <c r="I7" s="297"/>
      <c r="J7" s="117"/>
      <c r="K7" s="577"/>
      <c r="L7" s="575"/>
      <c r="M7" s="575"/>
      <c r="N7" s="575"/>
      <c r="O7" s="575"/>
      <c r="P7" s="575"/>
      <c r="Q7" s="576"/>
      <c r="R7" s="124"/>
      <c r="S7" s="124"/>
      <c r="T7" s="124"/>
      <c r="U7" s="10"/>
      <c r="V7" s="10"/>
      <c r="W7" s="97"/>
      <c r="X7" s="98"/>
      <c r="Y7" s="97"/>
      <c r="Z7" s="14"/>
      <c r="AF7" s="89"/>
    </row>
    <row r="8" spans="2:32" s="12" customFormat="1" ht="15" customHeight="1" x14ac:dyDescent="0.35">
      <c r="B8" s="356" t="s">
        <v>172</v>
      </c>
      <c r="C8" s="355">
        <v>200</v>
      </c>
      <c r="D8" s="266"/>
      <c r="E8" s="266"/>
      <c r="F8" s="266"/>
      <c r="G8" s="266"/>
      <c r="H8" s="266"/>
      <c r="I8" s="293"/>
      <c r="J8" s="123"/>
      <c r="K8" s="577"/>
      <c r="L8" s="575"/>
      <c r="M8" s="575"/>
      <c r="N8" s="575"/>
      <c r="O8" s="575"/>
      <c r="P8" s="575"/>
      <c r="Q8" s="576"/>
      <c r="R8" s="124"/>
      <c r="S8" s="124"/>
      <c r="T8" s="124"/>
      <c r="U8" s="10"/>
      <c r="V8" s="10"/>
      <c r="W8" s="97"/>
      <c r="X8" s="98"/>
      <c r="Y8" s="97"/>
      <c r="Z8" s="14"/>
      <c r="AF8" s="89"/>
    </row>
    <row r="9" spans="2:32" s="12" customFormat="1" ht="15" customHeight="1" x14ac:dyDescent="0.35">
      <c r="B9" s="356" t="s">
        <v>171</v>
      </c>
      <c r="C9" s="355">
        <v>60</v>
      </c>
      <c r="D9" s="266"/>
      <c r="E9" s="266"/>
      <c r="F9" s="266"/>
      <c r="G9" s="266"/>
      <c r="H9" s="266"/>
      <c r="I9" s="293"/>
      <c r="J9" s="123"/>
      <c r="K9" s="577"/>
      <c r="L9" s="575"/>
      <c r="M9" s="575"/>
      <c r="N9" s="575"/>
      <c r="O9" s="575"/>
      <c r="P9" s="575"/>
      <c r="Q9" s="576"/>
      <c r="R9" s="124"/>
      <c r="S9" s="124"/>
      <c r="T9" s="124"/>
      <c r="U9" s="10"/>
      <c r="V9" s="10"/>
      <c r="W9" s="97"/>
      <c r="X9" s="98"/>
      <c r="Y9" s="97"/>
      <c r="Z9" s="14"/>
      <c r="AF9" s="89"/>
    </row>
    <row r="10" spans="2:32" s="8" customFormat="1" ht="15" customHeight="1" x14ac:dyDescent="0.35">
      <c r="B10" s="290"/>
      <c r="C10" s="288"/>
      <c r="D10" s="288"/>
      <c r="E10" s="288"/>
      <c r="F10" s="288"/>
      <c r="G10" s="288"/>
      <c r="H10" s="288"/>
      <c r="I10" s="287"/>
      <c r="J10" s="123"/>
      <c r="K10" s="577"/>
      <c r="L10" s="575"/>
      <c r="M10" s="575"/>
      <c r="N10" s="575"/>
      <c r="O10" s="575"/>
      <c r="P10" s="575"/>
      <c r="Q10" s="576"/>
      <c r="R10" s="124"/>
      <c r="S10" s="124"/>
      <c r="T10" s="124"/>
      <c r="U10" s="10"/>
      <c r="V10" s="10"/>
      <c r="X10" s="98"/>
      <c r="Y10" s="97"/>
      <c r="Z10" s="10"/>
      <c r="AF10" s="89"/>
    </row>
    <row r="11" spans="2:32" s="8" customFormat="1" ht="54.9" customHeight="1" x14ac:dyDescent="0.35">
      <c r="B11" s="354" t="s">
        <v>79</v>
      </c>
      <c r="C11" s="353" t="s">
        <v>91</v>
      </c>
      <c r="D11" s="352" t="s">
        <v>170</v>
      </c>
      <c r="E11" s="351" t="s">
        <v>169</v>
      </c>
      <c r="F11" s="351" t="s">
        <v>168</v>
      </c>
      <c r="G11" s="351" t="s">
        <v>167</v>
      </c>
      <c r="H11" s="351" t="s">
        <v>166</v>
      </c>
      <c r="I11" s="351" t="s">
        <v>165</v>
      </c>
      <c r="J11" s="333"/>
      <c r="K11" s="349" t="s">
        <v>164</v>
      </c>
      <c r="L11" s="349" t="s">
        <v>163</v>
      </c>
      <c r="M11" s="349" t="s">
        <v>162</v>
      </c>
      <c r="N11" s="349" t="s">
        <v>161</v>
      </c>
      <c r="O11" s="350" t="s">
        <v>160</v>
      </c>
      <c r="P11" s="350" t="s">
        <v>159</v>
      </c>
      <c r="Q11" s="349" t="s">
        <v>158</v>
      </c>
      <c r="R11" s="333"/>
      <c r="S11" s="109"/>
      <c r="T11" s="333"/>
      <c r="U11" s="130"/>
      <c r="AA11" s="152"/>
    </row>
    <row r="12" spans="2:32" s="8" customFormat="1" ht="15" customHeight="1" x14ac:dyDescent="0.35">
      <c r="B12" s="348">
        <v>1</v>
      </c>
      <c r="C12" s="348" t="s">
        <v>157</v>
      </c>
      <c r="D12" s="348" t="s">
        <v>157</v>
      </c>
      <c r="E12" s="346">
        <v>45485</v>
      </c>
      <c r="F12" s="347">
        <v>0.54166666666666663</v>
      </c>
      <c r="G12" s="346">
        <v>45488</v>
      </c>
      <c r="H12" s="345">
        <v>0.89583333333333337</v>
      </c>
      <c r="I12" s="344">
        <f>Q12</f>
        <v>660</v>
      </c>
      <c r="J12" s="329"/>
      <c r="K12" s="343">
        <f>E12+F12</f>
        <v>45485.541666666664</v>
      </c>
      <c r="L12" s="343">
        <f>G12+H12</f>
        <v>45488.895833333336</v>
      </c>
      <c r="M12" s="342">
        <f>_xlfn.DAYS(L12,K12)</f>
        <v>3</v>
      </c>
      <c r="N12" s="341">
        <f>HOUR(L12-K12)</f>
        <v>8</v>
      </c>
      <c r="O12" s="340">
        <f>$C$8*M12</f>
        <v>600</v>
      </c>
      <c r="P12" s="340">
        <f>IF(AND(N12&gt;=6.9,N12&lt;24),$C$9,0)</f>
        <v>60</v>
      </c>
      <c r="Q12" s="340">
        <f>O12+P12</f>
        <v>660</v>
      </c>
      <c r="R12" s="324"/>
      <c r="S12" s="323"/>
      <c r="T12" s="322"/>
      <c r="U12" s="321"/>
      <c r="AA12" s="89"/>
    </row>
    <row r="13" spans="2:32" s="8" customFormat="1" ht="15" customHeight="1" x14ac:dyDescent="0.35">
      <c r="B13" s="339"/>
      <c r="C13" s="338"/>
      <c r="D13" s="337"/>
      <c r="E13" s="336"/>
      <c r="F13" s="336"/>
      <c r="G13" s="336"/>
      <c r="H13" s="336"/>
      <c r="I13" s="336"/>
      <c r="J13" s="333"/>
      <c r="K13" s="334"/>
      <c r="L13" s="334"/>
      <c r="M13" s="334"/>
      <c r="N13" s="334"/>
      <c r="O13" s="335"/>
      <c r="P13" s="335"/>
      <c r="Q13" s="334"/>
      <c r="R13" s="333"/>
      <c r="S13" s="109"/>
      <c r="T13" s="333"/>
      <c r="U13" s="130"/>
      <c r="AA13" s="152"/>
    </row>
    <row r="14" spans="2:32" s="8" customFormat="1" ht="15" customHeight="1" x14ac:dyDescent="0.35">
      <c r="B14" s="275"/>
      <c r="C14" s="275"/>
      <c r="D14" s="275"/>
      <c r="E14" s="331"/>
      <c r="F14" s="332"/>
      <c r="G14" s="331"/>
      <c r="H14" s="330"/>
      <c r="I14" s="273">
        <f t="shared" ref="I14:I35" si="0">Q14</f>
        <v>0</v>
      </c>
      <c r="J14" s="329"/>
      <c r="K14" s="328" t="str">
        <f t="shared" ref="K14:K35" si="1">IF(OR(ISBLANK(E14),ISBLANK(F14)),"0",E14+F14)</f>
        <v>0</v>
      </c>
      <c r="L14" s="328" t="str">
        <f t="shared" ref="L14:L35" si="2">IF(OR(ISBLANK(G14),ISBLANK(H14)),"0",G14+H14)</f>
        <v>0</v>
      </c>
      <c r="M14" s="327">
        <f t="shared" ref="M14:M35" si="3">_xlfn.DAYS(L14,K14)</f>
        <v>0</v>
      </c>
      <c r="N14" s="326">
        <f t="shared" ref="N14:N35" si="4">HOUR(L14-K14)</f>
        <v>0</v>
      </c>
      <c r="O14" s="325">
        <f t="shared" ref="O14:O35" si="5">$C$8*M14</f>
        <v>0</v>
      </c>
      <c r="P14" s="325">
        <f t="shared" ref="P14:P35" si="6">IF(AND(N14&gt;=6.9,N14&lt;24),$C$9,0)</f>
        <v>0</v>
      </c>
      <c r="Q14" s="325">
        <f t="shared" ref="Q14:Q35" si="7">O14+P14</f>
        <v>0</v>
      </c>
      <c r="R14" s="324"/>
      <c r="S14" s="323"/>
      <c r="T14" s="322"/>
      <c r="U14" s="321"/>
      <c r="AA14" s="89"/>
    </row>
    <row r="15" spans="2:32" s="8" customFormat="1" ht="15" customHeight="1" x14ac:dyDescent="0.35">
      <c r="B15" s="275"/>
      <c r="C15" s="275"/>
      <c r="D15" s="275"/>
      <c r="E15" s="331"/>
      <c r="F15" s="332"/>
      <c r="G15" s="331"/>
      <c r="H15" s="330"/>
      <c r="I15" s="273">
        <f t="shared" si="0"/>
        <v>0</v>
      </c>
      <c r="J15" s="329"/>
      <c r="K15" s="328" t="str">
        <f t="shared" si="1"/>
        <v>0</v>
      </c>
      <c r="L15" s="328" t="str">
        <f t="shared" si="2"/>
        <v>0</v>
      </c>
      <c r="M15" s="327">
        <f t="shared" si="3"/>
        <v>0</v>
      </c>
      <c r="N15" s="326">
        <f t="shared" si="4"/>
        <v>0</v>
      </c>
      <c r="O15" s="325">
        <f t="shared" si="5"/>
        <v>0</v>
      </c>
      <c r="P15" s="325">
        <f t="shared" si="6"/>
        <v>0</v>
      </c>
      <c r="Q15" s="325">
        <f t="shared" si="7"/>
        <v>0</v>
      </c>
      <c r="R15" s="324"/>
      <c r="S15" s="323"/>
      <c r="T15" s="322"/>
      <c r="U15" s="321"/>
      <c r="AA15" s="89"/>
    </row>
    <row r="16" spans="2:32" s="8" customFormat="1" ht="15" customHeight="1" x14ac:dyDescent="0.35">
      <c r="B16" s="275"/>
      <c r="C16" s="275"/>
      <c r="D16" s="275"/>
      <c r="E16" s="331"/>
      <c r="F16" s="332"/>
      <c r="G16" s="331"/>
      <c r="H16" s="330"/>
      <c r="I16" s="273">
        <f t="shared" si="0"/>
        <v>0</v>
      </c>
      <c r="J16" s="329"/>
      <c r="K16" s="328" t="str">
        <f t="shared" si="1"/>
        <v>0</v>
      </c>
      <c r="L16" s="328" t="str">
        <f t="shared" si="2"/>
        <v>0</v>
      </c>
      <c r="M16" s="327">
        <f t="shared" si="3"/>
        <v>0</v>
      </c>
      <c r="N16" s="326">
        <f t="shared" si="4"/>
        <v>0</v>
      </c>
      <c r="O16" s="325">
        <f t="shared" si="5"/>
        <v>0</v>
      </c>
      <c r="P16" s="325">
        <f t="shared" si="6"/>
        <v>0</v>
      </c>
      <c r="Q16" s="325">
        <f t="shared" si="7"/>
        <v>0</v>
      </c>
      <c r="R16" s="324"/>
      <c r="S16" s="323"/>
      <c r="T16" s="322"/>
      <c r="U16" s="321"/>
      <c r="AA16" s="89"/>
    </row>
    <row r="17" spans="2:27" s="8" customFormat="1" ht="15" customHeight="1" x14ac:dyDescent="0.35">
      <c r="B17" s="275"/>
      <c r="C17" s="275"/>
      <c r="D17" s="275"/>
      <c r="E17" s="331"/>
      <c r="F17" s="332"/>
      <c r="G17" s="331"/>
      <c r="H17" s="330"/>
      <c r="I17" s="273">
        <f t="shared" si="0"/>
        <v>0</v>
      </c>
      <c r="J17" s="329"/>
      <c r="K17" s="328" t="str">
        <f t="shared" si="1"/>
        <v>0</v>
      </c>
      <c r="L17" s="328" t="str">
        <f t="shared" si="2"/>
        <v>0</v>
      </c>
      <c r="M17" s="327">
        <f t="shared" si="3"/>
        <v>0</v>
      </c>
      <c r="N17" s="326">
        <f t="shared" si="4"/>
        <v>0</v>
      </c>
      <c r="O17" s="325">
        <f t="shared" si="5"/>
        <v>0</v>
      </c>
      <c r="P17" s="325">
        <f t="shared" si="6"/>
        <v>0</v>
      </c>
      <c r="Q17" s="325">
        <f t="shared" si="7"/>
        <v>0</v>
      </c>
      <c r="R17" s="324"/>
      <c r="S17" s="323"/>
      <c r="T17" s="322"/>
      <c r="U17" s="321"/>
      <c r="AA17" s="89"/>
    </row>
    <row r="18" spans="2:27" s="8" customFormat="1" ht="15" customHeight="1" x14ac:dyDescent="0.35">
      <c r="B18" s="275"/>
      <c r="C18" s="275"/>
      <c r="D18" s="275"/>
      <c r="E18" s="331"/>
      <c r="F18" s="332"/>
      <c r="G18" s="331"/>
      <c r="H18" s="330"/>
      <c r="I18" s="273">
        <f t="shared" si="0"/>
        <v>0</v>
      </c>
      <c r="J18" s="329"/>
      <c r="K18" s="328" t="str">
        <f t="shared" si="1"/>
        <v>0</v>
      </c>
      <c r="L18" s="328" t="str">
        <f t="shared" si="2"/>
        <v>0</v>
      </c>
      <c r="M18" s="327">
        <f t="shared" si="3"/>
        <v>0</v>
      </c>
      <c r="N18" s="326">
        <f t="shared" si="4"/>
        <v>0</v>
      </c>
      <c r="O18" s="325">
        <f t="shared" si="5"/>
        <v>0</v>
      </c>
      <c r="P18" s="325">
        <f t="shared" si="6"/>
        <v>0</v>
      </c>
      <c r="Q18" s="325">
        <f t="shared" si="7"/>
        <v>0</v>
      </c>
      <c r="R18" s="324"/>
      <c r="S18" s="323"/>
      <c r="T18" s="322"/>
      <c r="U18" s="321"/>
      <c r="AA18" s="89"/>
    </row>
    <row r="19" spans="2:27" s="8" customFormat="1" ht="15" customHeight="1" x14ac:dyDescent="0.35">
      <c r="B19" s="275"/>
      <c r="C19" s="275"/>
      <c r="D19" s="275"/>
      <c r="E19" s="331"/>
      <c r="F19" s="332"/>
      <c r="G19" s="331"/>
      <c r="H19" s="330"/>
      <c r="I19" s="273">
        <f t="shared" si="0"/>
        <v>0</v>
      </c>
      <c r="J19" s="329"/>
      <c r="K19" s="328" t="str">
        <f t="shared" si="1"/>
        <v>0</v>
      </c>
      <c r="L19" s="328" t="str">
        <f t="shared" si="2"/>
        <v>0</v>
      </c>
      <c r="M19" s="327">
        <f t="shared" si="3"/>
        <v>0</v>
      </c>
      <c r="N19" s="326">
        <f t="shared" si="4"/>
        <v>0</v>
      </c>
      <c r="O19" s="325">
        <f t="shared" si="5"/>
        <v>0</v>
      </c>
      <c r="P19" s="325">
        <f t="shared" si="6"/>
        <v>0</v>
      </c>
      <c r="Q19" s="325">
        <f t="shared" si="7"/>
        <v>0</v>
      </c>
      <c r="R19" s="324"/>
      <c r="S19" s="323"/>
      <c r="T19" s="322"/>
      <c r="U19" s="321"/>
      <c r="AA19" s="89"/>
    </row>
    <row r="20" spans="2:27" s="8" customFormat="1" ht="15" customHeight="1" x14ac:dyDescent="0.35">
      <c r="B20" s="275"/>
      <c r="C20" s="275"/>
      <c r="D20" s="275"/>
      <c r="E20" s="331"/>
      <c r="F20" s="332"/>
      <c r="G20" s="331"/>
      <c r="H20" s="330"/>
      <c r="I20" s="273">
        <f t="shared" si="0"/>
        <v>0</v>
      </c>
      <c r="J20" s="329"/>
      <c r="K20" s="328" t="str">
        <f t="shared" si="1"/>
        <v>0</v>
      </c>
      <c r="L20" s="328" t="str">
        <f t="shared" si="2"/>
        <v>0</v>
      </c>
      <c r="M20" s="327">
        <f t="shared" si="3"/>
        <v>0</v>
      </c>
      <c r="N20" s="326">
        <f t="shared" si="4"/>
        <v>0</v>
      </c>
      <c r="O20" s="325">
        <f t="shared" si="5"/>
        <v>0</v>
      </c>
      <c r="P20" s="325">
        <f t="shared" si="6"/>
        <v>0</v>
      </c>
      <c r="Q20" s="325">
        <f t="shared" si="7"/>
        <v>0</v>
      </c>
      <c r="R20" s="324"/>
      <c r="S20" s="323"/>
      <c r="T20" s="322"/>
      <c r="U20" s="321"/>
      <c r="AA20" s="89"/>
    </row>
    <row r="21" spans="2:27" s="8" customFormat="1" ht="15" customHeight="1" x14ac:dyDescent="0.35">
      <c r="B21" s="275"/>
      <c r="C21" s="275"/>
      <c r="D21" s="275"/>
      <c r="E21" s="331"/>
      <c r="F21" s="332"/>
      <c r="G21" s="331"/>
      <c r="H21" s="330"/>
      <c r="I21" s="273">
        <f t="shared" si="0"/>
        <v>0</v>
      </c>
      <c r="J21" s="329"/>
      <c r="K21" s="328" t="str">
        <f t="shared" si="1"/>
        <v>0</v>
      </c>
      <c r="L21" s="328" t="str">
        <f t="shared" si="2"/>
        <v>0</v>
      </c>
      <c r="M21" s="327">
        <f t="shared" si="3"/>
        <v>0</v>
      </c>
      <c r="N21" s="326">
        <f t="shared" si="4"/>
        <v>0</v>
      </c>
      <c r="O21" s="325">
        <f t="shared" si="5"/>
        <v>0</v>
      </c>
      <c r="P21" s="325">
        <f t="shared" si="6"/>
        <v>0</v>
      </c>
      <c r="Q21" s="325">
        <f t="shared" si="7"/>
        <v>0</v>
      </c>
      <c r="R21" s="324"/>
      <c r="S21" s="323"/>
      <c r="T21" s="322"/>
      <c r="U21" s="321"/>
      <c r="AA21" s="89"/>
    </row>
    <row r="22" spans="2:27" s="8" customFormat="1" ht="15" customHeight="1" x14ac:dyDescent="0.35">
      <c r="B22" s="275"/>
      <c r="C22" s="275"/>
      <c r="D22" s="275"/>
      <c r="E22" s="331"/>
      <c r="F22" s="332"/>
      <c r="G22" s="331"/>
      <c r="H22" s="330"/>
      <c r="I22" s="273">
        <f t="shared" si="0"/>
        <v>0</v>
      </c>
      <c r="J22" s="329"/>
      <c r="K22" s="328" t="str">
        <f t="shared" si="1"/>
        <v>0</v>
      </c>
      <c r="L22" s="328" t="str">
        <f t="shared" si="2"/>
        <v>0</v>
      </c>
      <c r="M22" s="327">
        <f t="shared" si="3"/>
        <v>0</v>
      </c>
      <c r="N22" s="326">
        <f t="shared" si="4"/>
        <v>0</v>
      </c>
      <c r="O22" s="325">
        <f t="shared" si="5"/>
        <v>0</v>
      </c>
      <c r="P22" s="325">
        <f t="shared" si="6"/>
        <v>0</v>
      </c>
      <c r="Q22" s="325">
        <f t="shared" si="7"/>
        <v>0</v>
      </c>
      <c r="R22" s="324"/>
      <c r="S22" s="323"/>
      <c r="T22" s="322"/>
      <c r="U22" s="321"/>
      <c r="AA22" s="89"/>
    </row>
    <row r="23" spans="2:27" s="8" customFormat="1" ht="15" customHeight="1" x14ac:dyDescent="0.35">
      <c r="B23" s="275"/>
      <c r="C23" s="275"/>
      <c r="D23" s="275"/>
      <c r="E23" s="331"/>
      <c r="F23" s="332"/>
      <c r="G23" s="331"/>
      <c r="H23" s="330"/>
      <c r="I23" s="273">
        <f t="shared" si="0"/>
        <v>0</v>
      </c>
      <c r="J23" s="329"/>
      <c r="K23" s="328" t="str">
        <f t="shared" si="1"/>
        <v>0</v>
      </c>
      <c r="L23" s="328" t="str">
        <f t="shared" si="2"/>
        <v>0</v>
      </c>
      <c r="M23" s="327">
        <f t="shared" si="3"/>
        <v>0</v>
      </c>
      <c r="N23" s="326">
        <f t="shared" si="4"/>
        <v>0</v>
      </c>
      <c r="O23" s="325">
        <f t="shared" si="5"/>
        <v>0</v>
      </c>
      <c r="P23" s="325">
        <f t="shared" si="6"/>
        <v>0</v>
      </c>
      <c r="Q23" s="325">
        <f t="shared" si="7"/>
        <v>0</v>
      </c>
      <c r="R23" s="324"/>
      <c r="S23" s="323"/>
      <c r="T23" s="322"/>
      <c r="U23" s="321"/>
      <c r="AA23" s="89"/>
    </row>
    <row r="24" spans="2:27" s="8" customFormat="1" ht="15" customHeight="1" x14ac:dyDescent="0.35">
      <c r="B24" s="275"/>
      <c r="C24" s="275"/>
      <c r="D24" s="275"/>
      <c r="E24" s="331"/>
      <c r="F24" s="332"/>
      <c r="G24" s="331"/>
      <c r="H24" s="330"/>
      <c r="I24" s="273">
        <f t="shared" si="0"/>
        <v>0</v>
      </c>
      <c r="J24" s="329"/>
      <c r="K24" s="328" t="str">
        <f t="shared" si="1"/>
        <v>0</v>
      </c>
      <c r="L24" s="328" t="str">
        <f t="shared" si="2"/>
        <v>0</v>
      </c>
      <c r="M24" s="327">
        <f t="shared" si="3"/>
        <v>0</v>
      </c>
      <c r="N24" s="326">
        <f t="shared" si="4"/>
        <v>0</v>
      </c>
      <c r="O24" s="325">
        <f t="shared" si="5"/>
        <v>0</v>
      </c>
      <c r="P24" s="325">
        <f t="shared" si="6"/>
        <v>0</v>
      </c>
      <c r="Q24" s="325">
        <f t="shared" si="7"/>
        <v>0</v>
      </c>
      <c r="R24" s="324"/>
      <c r="S24" s="323"/>
      <c r="T24" s="322"/>
      <c r="U24" s="321"/>
      <c r="AA24" s="89"/>
    </row>
    <row r="25" spans="2:27" s="8" customFormat="1" ht="15" customHeight="1" x14ac:dyDescent="0.35">
      <c r="B25" s="275"/>
      <c r="C25" s="275"/>
      <c r="D25" s="275"/>
      <c r="E25" s="331"/>
      <c r="F25" s="332"/>
      <c r="G25" s="331"/>
      <c r="H25" s="330"/>
      <c r="I25" s="273">
        <f t="shared" si="0"/>
        <v>0</v>
      </c>
      <c r="J25" s="329"/>
      <c r="K25" s="328" t="str">
        <f t="shared" si="1"/>
        <v>0</v>
      </c>
      <c r="L25" s="328" t="str">
        <f t="shared" si="2"/>
        <v>0</v>
      </c>
      <c r="M25" s="327">
        <f t="shared" si="3"/>
        <v>0</v>
      </c>
      <c r="N25" s="326">
        <f t="shared" si="4"/>
        <v>0</v>
      </c>
      <c r="O25" s="325">
        <f t="shared" si="5"/>
        <v>0</v>
      </c>
      <c r="P25" s="325">
        <f t="shared" si="6"/>
        <v>0</v>
      </c>
      <c r="Q25" s="325">
        <f t="shared" si="7"/>
        <v>0</v>
      </c>
      <c r="R25" s="324"/>
      <c r="S25" s="323"/>
      <c r="T25" s="322"/>
      <c r="U25" s="321"/>
      <c r="AA25" s="89"/>
    </row>
    <row r="26" spans="2:27" s="8" customFormat="1" ht="15" customHeight="1" x14ac:dyDescent="0.35">
      <c r="B26" s="275"/>
      <c r="C26" s="275"/>
      <c r="D26" s="275"/>
      <c r="E26" s="331"/>
      <c r="F26" s="332"/>
      <c r="G26" s="331"/>
      <c r="H26" s="330"/>
      <c r="I26" s="273">
        <f t="shared" si="0"/>
        <v>0</v>
      </c>
      <c r="J26" s="329"/>
      <c r="K26" s="328" t="str">
        <f t="shared" si="1"/>
        <v>0</v>
      </c>
      <c r="L26" s="328" t="str">
        <f t="shared" si="2"/>
        <v>0</v>
      </c>
      <c r="M26" s="327">
        <f t="shared" si="3"/>
        <v>0</v>
      </c>
      <c r="N26" s="326">
        <f t="shared" si="4"/>
        <v>0</v>
      </c>
      <c r="O26" s="325">
        <f t="shared" si="5"/>
        <v>0</v>
      </c>
      <c r="P26" s="325">
        <f t="shared" si="6"/>
        <v>0</v>
      </c>
      <c r="Q26" s="325">
        <f t="shared" si="7"/>
        <v>0</v>
      </c>
      <c r="R26" s="324"/>
      <c r="S26" s="323"/>
      <c r="T26" s="322"/>
      <c r="U26" s="321"/>
      <c r="AA26" s="89"/>
    </row>
    <row r="27" spans="2:27" s="8" customFormat="1" ht="15" customHeight="1" x14ac:dyDescent="0.35">
      <c r="B27" s="275"/>
      <c r="C27" s="275"/>
      <c r="D27" s="275"/>
      <c r="E27" s="331"/>
      <c r="F27" s="332"/>
      <c r="G27" s="331"/>
      <c r="H27" s="330"/>
      <c r="I27" s="273">
        <f t="shared" si="0"/>
        <v>0</v>
      </c>
      <c r="J27" s="329"/>
      <c r="K27" s="328" t="str">
        <f t="shared" si="1"/>
        <v>0</v>
      </c>
      <c r="L27" s="328" t="str">
        <f t="shared" si="2"/>
        <v>0</v>
      </c>
      <c r="M27" s="327">
        <f t="shared" si="3"/>
        <v>0</v>
      </c>
      <c r="N27" s="326">
        <f t="shared" si="4"/>
        <v>0</v>
      </c>
      <c r="O27" s="325">
        <f t="shared" si="5"/>
        <v>0</v>
      </c>
      <c r="P27" s="325">
        <f t="shared" si="6"/>
        <v>0</v>
      </c>
      <c r="Q27" s="325">
        <f t="shared" si="7"/>
        <v>0</v>
      </c>
      <c r="R27" s="324"/>
      <c r="S27" s="323"/>
      <c r="T27" s="322"/>
      <c r="U27" s="321"/>
      <c r="AA27" s="89"/>
    </row>
    <row r="28" spans="2:27" s="8" customFormat="1" ht="15" customHeight="1" x14ac:dyDescent="0.35">
      <c r="B28" s="275"/>
      <c r="C28" s="275"/>
      <c r="D28" s="275"/>
      <c r="E28" s="331"/>
      <c r="F28" s="332"/>
      <c r="G28" s="331"/>
      <c r="H28" s="330"/>
      <c r="I28" s="273">
        <f t="shared" si="0"/>
        <v>0</v>
      </c>
      <c r="J28" s="329"/>
      <c r="K28" s="328" t="str">
        <f t="shared" si="1"/>
        <v>0</v>
      </c>
      <c r="L28" s="328" t="str">
        <f t="shared" si="2"/>
        <v>0</v>
      </c>
      <c r="M28" s="327">
        <f t="shared" si="3"/>
        <v>0</v>
      </c>
      <c r="N28" s="326">
        <f t="shared" si="4"/>
        <v>0</v>
      </c>
      <c r="O28" s="325">
        <f t="shared" si="5"/>
        <v>0</v>
      </c>
      <c r="P28" s="325">
        <f t="shared" si="6"/>
        <v>0</v>
      </c>
      <c r="Q28" s="325">
        <f t="shared" si="7"/>
        <v>0</v>
      </c>
      <c r="R28" s="324"/>
      <c r="S28" s="323"/>
      <c r="T28" s="322"/>
      <c r="U28" s="321"/>
      <c r="AA28" s="89"/>
    </row>
    <row r="29" spans="2:27" s="8" customFormat="1" ht="15" customHeight="1" x14ac:dyDescent="0.35">
      <c r="B29" s="275"/>
      <c r="C29" s="275"/>
      <c r="D29" s="275"/>
      <c r="E29" s="331"/>
      <c r="F29" s="332"/>
      <c r="G29" s="331"/>
      <c r="H29" s="330"/>
      <c r="I29" s="273">
        <f t="shared" si="0"/>
        <v>0</v>
      </c>
      <c r="J29" s="329"/>
      <c r="K29" s="328" t="str">
        <f t="shared" si="1"/>
        <v>0</v>
      </c>
      <c r="L29" s="328" t="str">
        <f t="shared" si="2"/>
        <v>0</v>
      </c>
      <c r="M29" s="327">
        <f t="shared" si="3"/>
        <v>0</v>
      </c>
      <c r="N29" s="326">
        <f t="shared" si="4"/>
        <v>0</v>
      </c>
      <c r="O29" s="325">
        <f t="shared" si="5"/>
        <v>0</v>
      </c>
      <c r="P29" s="325">
        <f t="shared" si="6"/>
        <v>0</v>
      </c>
      <c r="Q29" s="325">
        <f t="shared" si="7"/>
        <v>0</v>
      </c>
      <c r="R29" s="324"/>
      <c r="S29" s="323"/>
      <c r="T29" s="322"/>
      <c r="U29" s="321"/>
      <c r="AA29" s="89"/>
    </row>
    <row r="30" spans="2:27" s="8" customFormat="1" ht="15" customHeight="1" x14ac:dyDescent="0.35">
      <c r="B30" s="275"/>
      <c r="C30" s="275"/>
      <c r="D30" s="275"/>
      <c r="E30" s="331"/>
      <c r="F30" s="332"/>
      <c r="G30" s="331"/>
      <c r="H30" s="330"/>
      <c r="I30" s="273">
        <f t="shared" si="0"/>
        <v>0</v>
      </c>
      <c r="J30" s="329"/>
      <c r="K30" s="328" t="str">
        <f t="shared" si="1"/>
        <v>0</v>
      </c>
      <c r="L30" s="328" t="str">
        <f t="shared" si="2"/>
        <v>0</v>
      </c>
      <c r="M30" s="327">
        <f t="shared" si="3"/>
        <v>0</v>
      </c>
      <c r="N30" s="326">
        <f t="shared" si="4"/>
        <v>0</v>
      </c>
      <c r="O30" s="325">
        <f t="shared" si="5"/>
        <v>0</v>
      </c>
      <c r="P30" s="325">
        <f t="shared" si="6"/>
        <v>0</v>
      </c>
      <c r="Q30" s="325">
        <f t="shared" si="7"/>
        <v>0</v>
      </c>
      <c r="R30" s="324"/>
      <c r="S30" s="323"/>
      <c r="T30" s="322"/>
      <c r="U30" s="321"/>
      <c r="AA30" s="89"/>
    </row>
    <row r="31" spans="2:27" s="8" customFormat="1" ht="15" customHeight="1" x14ac:dyDescent="0.35">
      <c r="B31" s="275"/>
      <c r="C31" s="275"/>
      <c r="D31" s="275"/>
      <c r="E31" s="331"/>
      <c r="F31" s="332"/>
      <c r="G31" s="331"/>
      <c r="H31" s="330"/>
      <c r="I31" s="273">
        <f t="shared" si="0"/>
        <v>0</v>
      </c>
      <c r="J31" s="329"/>
      <c r="K31" s="328" t="str">
        <f t="shared" si="1"/>
        <v>0</v>
      </c>
      <c r="L31" s="328" t="str">
        <f t="shared" si="2"/>
        <v>0</v>
      </c>
      <c r="M31" s="327">
        <f t="shared" si="3"/>
        <v>0</v>
      </c>
      <c r="N31" s="326">
        <f t="shared" si="4"/>
        <v>0</v>
      </c>
      <c r="O31" s="325">
        <f t="shared" si="5"/>
        <v>0</v>
      </c>
      <c r="P31" s="325">
        <f t="shared" si="6"/>
        <v>0</v>
      </c>
      <c r="Q31" s="325">
        <f t="shared" si="7"/>
        <v>0</v>
      </c>
      <c r="R31" s="324"/>
      <c r="S31" s="323"/>
      <c r="T31" s="322"/>
      <c r="U31" s="321"/>
      <c r="AA31" s="89"/>
    </row>
    <row r="32" spans="2:27" s="8" customFormat="1" ht="15" customHeight="1" x14ac:dyDescent="0.35">
      <c r="B32" s="275"/>
      <c r="C32" s="275"/>
      <c r="D32" s="275"/>
      <c r="E32" s="331"/>
      <c r="F32" s="332"/>
      <c r="G32" s="331"/>
      <c r="H32" s="330"/>
      <c r="I32" s="273">
        <f t="shared" si="0"/>
        <v>0</v>
      </c>
      <c r="J32" s="329"/>
      <c r="K32" s="328" t="str">
        <f t="shared" si="1"/>
        <v>0</v>
      </c>
      <c r="L32" s="328" t="str">
        <f t="shared" si="2"/>
        <v>0</v>
      </c>
      <c r="M32" s="327">
        <f t="shared" si="3"/>
        <v>0</v>
      </c>
      <c r="N32" s="326">
        <f t="shared" si="4"/>
        <v>0</v>
      </c>
      <c r="O32" s="325">
        <f t="shared" si="5"/>
        <v>0</v>
      </c>
      <c r="P32" s="325">
        <f t="shared" si="6"/>
        <v>0</v>
      </c>
      <c r="Q32" s="325">
        <f t="shared" si="7"/>
        <v>0</v>
      </c>
      <c r="R32" s="324"/>
      <c r="S32" s="323"/>
      <c r="T32" s="322"/>
      <c r="U32" s="321"/>
      <c r="AA32" s="89"/>
    </row>
    <row r="33" spans="2:27" s="8" customFormat="1" ht="15" customHeight="1" x14ac:dyDescent="0.35">
      <c r="B33" s="275"/>
      <c r="C33" s="275"/>
      <c r="D33" s="275"/>
      <c r="E33" s="331"/>
      <c r="F33" s="332"/>
      <c r="G33" s="331"/>
      <c r="H33" s="330"/>
      <c r="I33" s="273">
        <f t="shared" si="0"/>
        <v>0</v>
      </c>
      <c r="J33" s="329"/>
      <c r="K33" s="328" t="str">
        <f t="shared" si="1"/>
        <v>0</v>
      </c>
      <c r="L33" s="328" t="str">
        <f t="shared" si="2"/>
        <v>0</v>
      </c>
      <c r="M33" s="327">
        <f t="shared" si="3"/>
        <v>0</v>
      </c>
      <c r="N33" s="326">
        <f t="shared" si="4"/>
        <v>0</v>
      </c>
      <c r="O33" s="325">
        <f t="shared" si="5"/>
        <v>0</v>
      </c>
      <c r="P33" s="325">
        <f t="shared" si="6"/>
        <v>0</v>
      </c>
      <c r="Q33" s="325">
        <f t="shared" si="7"/>
        <v>0</v>
      </c>
      <c r="R33" s="324"/>
      <c r="S33" s="323"/>
      <c r="T33" s="322"/>
      <c r="U33" s="321"/>
      <c r="AA33" s="89"/>
    </row>
    <row r="34" spans="2:27" s="8" customFormat="1" ht="15" customHeight="1" x14ac:dyDescent="0.35">
      <c r="B34" s="275"/>
      <c r="C34" s="275"/>
      <c r="D34" s="275"/>
      <c r="E34" s="331"/>
      <c r="F34" s="332"/>
      <c r="G34" s="331"/>
      <c r="H34" s="330"/>
      <c r="I34" s="273">
        <f t="shared" si="0"/>
        <v>0</v>
      </c>
      <c r="J34" s="329"/>
      <c r="K34" s="328" t="str">
        <f t="shared" si="1"/>
        <v>0</v>
      </c>
      <c r="L34" s="328" t="str">
        <f t="shared" si="2"/>
        <v>0</v>
      </c>
      <c r="M34" s="327">
        <f t="shared" si="3"/>
        <v>0</v>
      </c>
      <c r="N34" s="326">
        <f t="shared" si="4"/>
        <v>0</v>
      </c>
      <c r="O34" s="325">
        <f t="shared" si="5"/>
        <v>0</v>
      </c>
      <c r="P34" s="325">
        <f t="shared" si="6"/>
        <v>0</v>
      </c>
      <c r="Q34" s="325">
        <f t="shared" si="7"/>
        <v>0</v>
      </c>
      <c r="R34" s="324"/>
      <c r="S34" s="323"/>
      <c r="T34" s="322"/>
      <c r="U34" s="321"/>
      <c r="AA34" s="89"/>
    </row>
    <row r="35" spans="2:27" s="8" customFormat="1" ht="15" customHeight="1" x14ac:dyDescent="0.35">
      <c r="B35" s="275"/>
      <c r="C35" s="275"/>
      <c r="D35" s="275"/>
      <c r="E35" s="331"/>
      <c r="F35" s="332"/>
      <c r="G35" s="331"/>
      <c r="H35" s="330"/>
      <c r="I35" s="273">
        <f t="shared" si="0"/>
        <v>0</v>
      </c>
      <c r="J35" s="329"/>
      <c r="K35" s="328" t="str">
        <f t="shared" si="1"/>
        <v>0</v>
      </c>
      <c r="L35" s="328" t="str">
        <f t="shared" si="2"/>
        <v>0</v>
      </c>
      <c r="M35" s="327">
        <f t="shared" si="3"/>
        <v>0</v>
      </c>
      <c r="N35" s="326">
        <f t="shared" si="4"/>
        <v>0</v>
      </c>
      <c r="O35" s="325">
        <f t="shared" si="5"/>
        <v>0</v>
      </c>
      <c r="P35" s="325">
        <f t="shared" si="6"/>
        <v>0</v>
      </c>
      <c r="Q35" s="325">
        <f t="shared" si="7"/>
        <v>0</v>
      </c>
      <c r="R35" s="324"/>
      <c r="S35" s="323"/>
      <c r="T35" s="322"/>
      <c r="U35" s="321"/>
      <c r="AA35" s="89"/>
    </row>
    <row r="36" spans="2:27" s="8" customFormat="1" ht="15" customHeight="1" x14ac:dyDescent="0.35">
      <c r="B36" s="275"/>
      <c r="C36" s="275"/>
      <c r="D36" s="275"/>
      <c r="E36" s="331"/>
      <c r="F36" s="332"/>
      <c r="G36" s="331"/>
      <c r="H36" s="330"/>
      <c r="I36" s="273">
        <f t="shared" ref="I36:I38" si="8">Q36</f>
        <v>0</v>
      </c>
      <c r="J36" s="329"/>
      <c r="K36" s="328" t="str">
        <f t="shared" ref="K36:K38" si="9">IF(OR(ISBLANK(E36),ISBLANK(F36)),"0",E36+F36)</f>
        <v>0</v>
      </c>
      <c r="L36" s="328" t="str">
        <f t="shared" ref="L36:L38" si="10">IF(OR(ISBLANK(G36),ISBLANK(H36)),"0",G36+H36)</f>
        <v>0</v>
      </c>
      <c r="M36" s="327">
        <f t="shared" ref="M36:M38" si="11">_xlfn.DAYS(L36,K36)</f>
        <v>0</v>
      </c>
      <c r="N36" s="326">
        <f t="shared" ref="N36:N38" si="12">HOUR(L36-K36)</f>
        <v>0</v>
      </c>
      <c r="O36" s="325">
        <f t="shared" ref="O36:O38" si="13">$C$8*M36</f>
        <v>0</v>
      </c>
      <c r="P36" s="325">
        <f t="shared" ref="P36:P38" si="14">IF(AND(N36&gt;=6.9,N36&lt;24),$C$9,0)</f>
        <v>0</v>
      </c>
      <c r="Q36" s="325">
        <f t="shared" ref="Q36:Q38" si="15">O36+P36</f>
        <v>0</v>
      </c>
      <c r="R36" s="324"/>
      <c r="S36" s="323"/>
      <c r="T36" s="322"/>
      <c r="U36" s="321"/>
      <c r="AA36" s="89"/>
    </row>
    <row r="37" spans="2:27" s="8" customFormat="1" ht="15" customHeight="1" x14ac:dyDescent="0.35">
      <c r="B37" s="275"/>
      <c r="C37" s="275"/>
      <c r="D37" s="275"/>
      <c r="E37" s="331"/>
      <c r="F37" s="332"/>
      <c r="G37" s="331"/>
      <c r="H37" s="330"/>
      <c r="I37" s="273">
        <f t="shared" si="8"/>
        <v>0</v>
      </c>
      <c r="J37" s="329"/>
      <c r="K37" s="328" t="str">
        <f t="shared" si="9"/>
        <v>0</v>
      </c>
      <c r="L37" s="328" t="str">
        <f t="shared" si="10"/>
        <v>0</v>
      </c>
      <c r="M37" s="327">
        <f t="shared" si="11"/>
        <v>0</v>
      </c>
      <c r="N37" s="326">
        <f t="shared" si="12"/>
        <v>0</v>
      </c>
      <c r="O37" s="325">
        <f t="shared" si="13"/>
        <v>0</v>
      </c>
      <c r="P37" s="325">
        <f t="shared" si="14"/>
        <v>0</v>
      </c>
      <c r="Q37" s="325">
        <f t="shared" si="15"/>
        <v>0</v>
      </c>
      <c r="R37" s="324"/>
      <c r="S37" s="323"/>
      <c r="T37" s="322"/>
      <c r="U37" s="321"/>
      <c r="AA37" s="89"/>
    </row>
    <row r="38" spans="2:27" s="8" customFormat="1" x14ac:dyDescent="0.35">
      <c r="B38" s="275"/>
      <c r="C38" s="275"/>
      <c r="D38" s="275"/>
      <c r="E38" s="331"/>
      <c r="F38" s="332"/>
      <c r="G38" s="331"/>
      <c r="H38" s="330"/>
      <c r="I38" s="273">
        <f t="shared" si="8"/>
        <v>0</v>
      </c>
      <c r="J38" s="329"/>
      <c r="K38" s="328" t="str">
        <f t="shared" si="9"/>
        <v>0</v>
      </c>
      <c r="L38" s="328" t="str">
        <f t="shared" si="10"/>
        <v>0</v>
      </c>
      <c r="M38" s="327">
        <f t="shared" si="11"/>
        <v>0</v>
      </c>
      <c r="N38" s="326">
        <f t="shared" si="12"/>
        <v>0</v>
      </c>
      <c r="O38" s="325">
        <f t="shared" si="13"/>
        <v>0</v>
      </c>
      <c r="P38" s="325">
        <f t="shared" si="14"/>
        <v>0</v>
      </c>
      <c r="Q38" s="325">
        <f t="shared" si="15"/>
        <v>0</v>
      </c>
      <c r="R38" s="324"/>
      <c r="S38" s="323"/>
      <c r="T38" s="322"/>
      <c r="U38" s="321"/>
      <c r="AA38" s="89" t="s">
        <v>6</v>
      </c>
    </row>
    <row r="39" spans="2:27" s="8" customFormat="1" ht="15" customHeight="1" x14ac:dyDescent="0.3">
      <c r="B39" s="301"/>
      <c r="C39" s="268"/>
      <c r="D39" s="268"/>
      <c r="E39" s="268"/>
      <c r="F39" s="268"/>
      <c r="G39" s="268"/>
      <c r="H39" s="268"/>
      <c r="I39" s="320"/>
      <c r="J39" s="268"/>
      <c r="K39" s="268"/>
      <c r="L39" s="268"/>
      <c r="M39" s="268"/>
      <c r="N39" s="268"/>
      <c r="O39" s="268"/>
      <c r="P39" s="268"/>
      <c r="Q39" s="268"/>
      <c r="R39" s="268"/>
      <c r="S39" s="268"/>
      <c r="T39" s="268"/>
      <c r="U39" s="318"/>
    </row>
    <row r="40" spans="2:27" s="8" customFormat="1" ht="15" customHeight="1" x14ac:dyDescent="0.35">
      <c r="B40" s="268"/>
      <c r="C40" s="268"/>
      <c r="D40" s="268"/>
      <c r="E40" s="268"/>
      <c r="F40" s="268"/>
      <c r="G40" s="268"/>
      <c r="H40" s="267" t="s">
        <v>55</v>
      </c>
      <c r="I40" s="319">
        <f>SUM(I14:I38)</f>
        <v>0</v>
      </c>
      <c r="J40" s="268"/>
      <c r="K40" s="268"/>
      <c r="L40" s="268"/>
      <c r="M40" s="268"/>
      <c r="N40" s="268"/>
      <c r="O40" s="268"/>
      <c r="P40" s="268"/>
      <c r="Q40" s="268"/>
      <c r="R40" s="268"/>
      <c r="S40" s="268"/>
      <c r="T40" s="268"/>
      <c r="U40" s="318"/>
    </row>
    <row r="43" spans="2:27" ht="24.9" customHeight="1" x14ac:dyDescent="0.45">
      <c r="B43" s="582" t="s">
        <v>156</v>
      </c>
      <c r="C43" s="583"/>
      <c r="D43" s="583"/>
      <c r="E43" s="583"/>
      <c r="F43" s="583"/>
      <c r="G43" s="300"/>
      <c r="H43" s="300"/>
      <c r="I43" s="300"/>
      <c r="K43" s="571" t="s">
        <v>148</v>
      </c>
      <c r="L43" s="571"/>
      <c r="M43" s="571"/>
      <c r="N43" s="571"/>
      <c r="O43" s="571"/>
      <c r="P43" s="571"/>
      <c r="Q43" s="571"/>
    </row>
    <row r="44" spans="2:27" ht="99.9" customHeight="1" x14ac:dyDescent="0.35">
      <c r="B44" s="584" t="s">
        <v>155</v>
      </c>
      <c r="C44" s="585"/>
      <c r="D44" s="585"/>
      <c r="E44" s="585"/>
      <c r="F44" s="586"/>
      <c r="G44" s="266"/>
      <c r="H44" s="266"/>
      <c r="I44" s="266"/>
      <c r="K44" s="286"/>
      <c r="L44" s="285"/>
      <c r="M44" s="285"/>
      <c r="N44" s="285"/>
      <c r="O44" s="285"/>
      <c r="P44" s="285"/>
      <c r="Q44" s="284"/>
    </row>
    <row r="45" spans="2:27" ht="39.9" customHeight="1" x14ac:dyDescent="0.35">
      <c r="B45" s="317" t="s">
        <v>79</v>
      </c>
      <c r="C45" s="316" t="s">
        <v>91</v>
      </c>
      <c r="D45" s="315" t="s">
        <v>154</v>
      </c>
      <c r="E45" s="281" t="s">
        <v>153</v>
      </c>
      <c r="F45" s="281" t="s">
        <v>152</v>
      </c>
      <c r="K45" s="280" t="s">
        <v>139</v>
      </c>
      <c r="L45" s="565" t="s">
        <v>138</v>
      </c>
      <c r="M45" s="566"/>
      <c r="N45" s="567"/>
      <c r="O45" s="279" t="s">
        <v>151</v>
      </c>
      <c r="P45" s="279" t="s">
        <v>150</v>
      </c>
      <c r="Q45" s="279" t="s">
        <v>135</v>
      </c>
    </row>
    <row r="46" spans="2:27" ht="15" customHeight="1" x14ac:dyDescent="0.35">
      <c r="B46" s="275"/>
      <c r="C46" s="275"/>
      <c r="D46" s="275"/>
      <c r="E46" s="304" t="s">
        <v>134</v>
      </c>
      <c r="F46" s="303">
        <v>0</v>
      </c>
      <c r="K46" s="302" t="s">
        <v>134</v>
      </c>
      <c r="L46" s="568"/>
      <c r="M46" s="569"/>
      <c r="N46" s="570"/>
      <c r="O46" s="271">
        <f t="shared" ref="O46:O65" si="16">F46</f>
        <v>0</v>
      </c>
      <c r="P46" s="271">
        <v>0</v>
      </c>
      <c r="Q46" s="270">
        <f t="shared" ref="Q46:Q65" si="17">O46-P46</f>
        <v>0</v>
      </c>
    </row>
    <row r="47" spans="2:27" ht="15" customHeight="1" x14ac:dyDescent="0.35">
      <c r="B47" s="275"/>
      <c r="C47" s="275"/>
      <c r="D47" s="275"/>
      <c r="E47" s="304" t="s">
        <v>134</v>
      </c>
      <c r="F47" s="303">
        <v>0</v>
      </c>
      <c r="K47" s="302" t="s">
        <v>134</v>
      </c>
      <c r="L47" s="590"/>
      <c r="M47" s="591"/>
      <c r="N47" s="592"/>
      <c r="O47" s="271">
        <f t="shared" si="16"/>
        <v>0</v>
      </c>
      <c r="P47" s="271">
        <v>0</v>
      </c>
      <c r="Q47" s="270">
        <f t="shared" si="17"/>
        <v>0</v>
      </c>
    </row>
    <row r="48" spans="2:27" ht="15" customHeight="1" x14ac:dyDescent="0.35">
      <c r="B48" s="275"/>
      <c r="C48" s="275"/>
      <c r="D48" s="275"/>
      <c r="E48" s="304" t="s">
        <v>134</v>
      </c>
      <c r="F48" s="303">
        <v>0</v>
      </c>
      <c r="K48" s="302" t="s">
        <v>134</v>
      </c>
      <c r="L48" s="307"/>
      <c r="M48" s="306"/>
      <c r="N48" s="305"/>
      <c r="O48" s="271">
        <f t="shared" si="16"/>
        <v>0</v>
      </c>
      <c r="P48" s="271">
        <v>0</v>
      </c>
      <c r="Q48" s="270">
        <f t="shared" si="17"/>
        <v>0</v>
      </c>
    </row>
    <row r="49" spans="2:17" ht="15" customHeight="1" x14ac:dyDescent="0.35">
      <c r="B49" s="275"/>
      <c r="C49" s="275"/>
      <c r="D49" s="275"/>
      <c r="E49" s="304" t="s">
        <v>134</v>
      </c>
      <c r="F49" s="303">
        <v>0</v>
      </c>
      <c r="K49" s="302" t="s">
        <v>134</v>
      </c>
      <c r="L49" s="307"/>
      <c r="M49" s="306"/>
      <c r="N49" s="305"/>
      <c r="O49" s="271">
        <f t="shared" si="16"/>
        <v>0</v>
      </c>
      <c r="P49" s="271">
        <v>0</v>
      </c>
      <c r="Q49" s="270">
        <f t="shared" si="17"/>
        <v>0</v>
      </c>
    </row>
    <row r="50" spans="2:17" ht="15" customHeight="1" x14ac:dyDescent="0.35">
      <c r="B50" s="275"/>
      <c r="C50" s="275"/>
      <c r="D50" s="275"/>
      <c r="E50" s="304" t="s">
        <v>134</v>
      </c>
      <c r="F50" s="303">
        <v>0</v>
      </c>
      <c r="K50" s="302" t="s">
        <v>134</v>
      </c>
      <c r="L50" s="307"/>
      <c r="M50" s="306"/>
      <c r="N50" s="305"/>
      <c r="O50" s="271">
        <f t="shared" si="16"/>
        <v>0</v>
      </c>
      <c r="P50" s="271">
        <v>0</v>
      </c>
      <c r="Q50" s="270">
        <f t="shared" si="17"/>
        <v>0</v>
      </c>
    </row>
    <row r="51" spans="2:17" ht="15" customHeight="1" x14ac:dyDescent="0.35">
      <c r="B51" s="275"/>
      <c r="C51" s="275"/>
      <c r="D51" s="275"/>
      <c r="E51" s="304" t="s">
        <v>134</v>
      </c>
      <c r="F51" s="303">
        <v>0</v>
      </c>
      <c r="K51" s="302" t="s">
        <v>134</v>
      </c>
      <c r="L51" s="307"/>
      <c r="M51" s="306"/>
      <c r="N51" s="305"/>
      <c r="O51" s="271">
        <f t="shared" si="16"/>
        <v>0</v>
      </c>
      <c r="P51" s="271">
        <v>0</v>
      </c>
      <c r="Q51" s="270">
        <f t="shared" si="17"/>
        <v>0</v>
      </c>
    </row>
    <row r="52" spans="2:17" ht="15" customHeight="1" x14ac:dyDescent="0.35">
      <c r="B52" s="275"/>
      <c r="C52" s="275"/>
      <c r="D52" s="275"/>
      <c r="E52" s="304" t="s">
        <v>134</v>
      </c>
      <c r="F52" s="303">
        <v>0</v>
      </c>
      <c r="K52" s="302" t="s">
        <v>134</v>
      </c>
      <c r="L52" s="307"/>
      <c r="M52" s="306"/>
      <c r="N52" s="305"/>
      <c r="O52" s="271">
        <f t="shared" si="16"/>
        <v>0</v>
      </c>
      <c r="P52" s="271">
        <v>0</v>
      </c>
      <c r="Q52" s="270">
        <f t="shared" si="17"/>
        <v>0</v>
      </c>
    </row>
    <row r="53" spans="2:17" ht="15" customHeight="1" x14ac:dyDescent="0.35">
      <c r="B53" s="275"/>
      <c r="C53" s="275"/>
      <c r="D53" s="275"/>
      <c r="E53" s="304" t="s">
        <v>134</v>
      </c>
      <c r="F53" s="303">
        <v>0</v>
      </c>
      <c r="K53" s="302" t="s">
        <v>134</v>
      </c>
      <c r="L53" s="307"/>
      <c r="M53" s="306"/>
      <c r="N53" s="305"/>
      <c r="O53" s="271">
        <f t="shared" si="16"/>
        <v>0</v>
      </c>
      <c r="P53" s="271">
        <v>0</v>
      </c>
      <c r="Q53" s="270">
        <f t="shared" si="17"/>
        <v>0</v>
      </c>
    </row>
    <row r="54" spans="2:17" ht="15" customHeight="1" x14ac:dyDescent="0.35">
      <c r="B54" s="275"/>
      <c r="C54" s="275"/>
      <c r="D54" s="275"/>
      <c r="E54" s="304" t="s">
        <v>134</v>
      </c>
      <c r="F54" s="303">
        <v>0</v>
      </c>
      <c r="K54" s="302" t="s">
        <v>134</v>
      </c>
      <c r="L54" s="307"/>
      <c r="M54" s="306"/>
      <c r="N54" s="305"/>
      <c r="O54" s="271">
        <f t="shared" si="16"/>
        <v>0</v>
      </c>
      <c r="P54" s="271">
        <v>0</v>
      </c>
      <c r="Q54" s="270">
        <f t="shared" si="17"/>
        <v>0</v>
      </c>
    </row>
    <row r="55" spans="2:17" ht="15" customHeight="1" x14ac:dyDescent="0.35">
      <c r="B55" s="275"/>
      <c r="C55" s="275"/>
      <c r="D55" s="275"/>
      <c r="E55" s="304" t="s">
        <v>134</v>
      </c>
      <c r="F55" s="303">
        <v>0</v>
      </c>
      <c r="K55" s="302" t="s">
        <v>134</v>
      </c>
      <c r="L55" s="307"/>
      <c r="M55" s="306"/>
      <c r="N55" s="305"/>
      <c r="O55" s="271">
        <f t="shared" si="16"/>
        <v>0</v>
      </c>
      <c r="P55" s="271">
        <v>0</v>
      </c>
      <c r="Q55" s="270">
        <f t="shared" si="17"/>
        <v>0</v>
      </c>
    </row>
    <row r="56" spans="2:17" x14ac:dyDescent="0.35">
      <c r="B56" s="275"/>
      <c r="C56" s="275"/>
      <c r="D56" s="275"/>
      <c r="E56" s="314" t="s">
        <v>134</v>
      </c>
      <c r="F56" s="313">
        <v>0</v>
      </c>
      <c r="K56" s="302" t="s">
        <v>134</v>
      </c>
      <c r="L56" s="590"/>
      <c r="M56" s="591"/>
      <c r="N56" s="592"/>
      <c r="O56" s="271">
        <f t="shared" si="16"/>
        <v>0</v>
      </c>
      <c r="P56" s="271">
        <v>0</v>
      </c>
      <c r="Q56" s="270">
        <f t="shared" si="17"/>
        <v>0</v>
      </c>
    </row>
    <row r="57" spans="2:17" s="309" customFormat="1" x14ac:dyDescent="0.35">
      <c r="B57" s="275"/>
      <c r="C57" s="275"/>
      <c r="D57" s="275"/>
      <c r="E57" s="304" t="s">
        <v>134</v>
      </c>
      <c r="F57" s="303">
        <v>0</v>
      </c>
      <c r="K57" s="302" t="s">
        <v>134</v>
      </c>
      <c r="L57" s="593"/>
      <c r="M57" s="594"/>
      <c r="N57" s="595"/>
      <c r="O57" s="271">
        <f t="shared" si="16"/>
        <v>0</v>
      </c>
      <c r="P57" s="271">
        <v>0</v>
      </c>
      <c r="Q57" s="270">
        <f t="shared" si="17"/>
        <v>0</v>
      </c>
    </row>
    <row r="58" spans="2:17" s="309" customFormat="1" x14ac:dyDescent="0.35">
      <c r="B58" s="275"/>
      <c r="C58" s="275"/>
      <c r="D58" s="275"/>
      <c r="E58" s="304" t="s">
        <v>134</v>
      </c>
      <c r="F58" s="303">
        <v>0</v>
      </c>
      <c r="K58" s="302" t="s">
        <v>134</v>
      </c>
      <c r="L58" s="593"/>
      <c r="M58" s="594"/>
      <c r="N58" s="595"/>
      <c r="O58" s="271">
        <f t="shared" si="16"/>
        <v>0</v>
      </c>
      <c r="P58" s="271">
        <v>0</v>
      </c>
      <c r="Q58" s="270">
        <f t="shared" si="17"/>
        <v>0</v>
      </c>
    </row>
    <row r="59" spans="2:17" s="309" customFormat="1" x14ac:dyDescent="0.35">
      <c r="B59" s="275"/>
      <c r="C59" s="275"/>
      <c r="D59" s="275"/>
      <c r="E59" s="304" t="s">
        <v>134</v>
      </c>
      <c r="F59" s="303">
        <v>0</v>
      </c>
      <c r="K59" s="302" t="s">
        <v>134</v>
      </c>
      <c r="L59" s="312"/>
      <c r="M59" s="311"/>
      <c r="N59" s="310"/>
      <c r="O59" s="271">
        <f t="shared" si="16"/>
        <v>0</v>
      </c>
      <c r="P59" s="271">
        <v>0</v>
      </c>
      <c r="Q59" s="270">
        <f t="shared" si="17"/>
        <v>0</v>
      </c>
    </row>
    <row r="60" spans="2:17" s="309" customFormat="1" x14ac:dyDescent="0.35">
      <c r="B60" s="275"/>
      <c r="C60" s="275"/>
      <c r="D60" s="275"/>
      <c r="E60" s="304" t="s">
        <v>134</v>
      </c>
      <c r="F60" s="303">
        <v>0</v>
      </c>
      <c r="K60" s="302" t="s">
        <v>134</v>
      </c>
      <c r="L60" s="593"/>
      <c r="M60" s="594"/>
      <c r="N60" s="595"/>
      <c r="O60" s="271">
        <f t="shared" si="16"/>
        <v>0</v>
      </c>
      <c r="P60" s="271">
        <v>0</v>
      </c>
      <c r="Q60" s="270">
        <f t="shared" si="17"/>
        <v>0</v>
      </c>
    </row>
    <row r="61" spans="2:17" s="309" customFormat="1" x14ac:dyDescent="0.35">
      <c r="B61" s="275"/>
      <c r="C61" s="275"/>
      <c r="D61" s="275"/>
      <c r="E61" s="304" t="s">
        <v>134</v>
      </c>
      <c r="F61" s="303">
        <v>0</v>
      </c>
      <c r="K61" s="302" t="s">
        <v>134</v>
      </c>
      <c r="L61" s="593"/>
      <c r="M61" s="594"/>
      <c r="N61" s="595"/>
      <c r="O61" s="271">
        <f t="shared" si="16"/>
        <v>0</v>
      </c>
      <c r="P61" s="271">
        <v>0</v>
      </c>
      <c r="Q61" s="270">
        <f t="shared" si="17"/>
        <v>0</v>
      </c>
    </row>
    <row r="62" spans="2:17" x14ac:dyDescent="0.35">
      <c r="B62" s="275"/>
      <c r="C62" s="275"/>
      <c r="D62" s="275"/>
      <c r="E62" s="304" t="s">
        <v>134</v>
      </c>
      <c r="F62" s="303">
        <v>0</v>
      </c>
      <c r="K62" s="302" t="s">
        <v>134</v>
      </c>
      <c r="L62" s="590"/>
      <c r="M62" s="591"/>
      <c r="N62" s="592"/>
      <c r="O62" s="271">
        <f t="shared" si="16"/>
        <v>0</v>
      </c>
      <c r="P62" s="271">
        <v>0</v>
      </c>
      <c r="Q62" s="270">
        <f t="shared" si="17"/>
        <v>0</v>
      </c>
    </row>
    <row r="63" spans="2:17" x14ac:dyDescent="0.35">
      <c r="B63" s="275"/>
      <c r="C63" s="275"/>
      <c r="D63" s="275"/>
      <c r="E63" s="304" t="s">
        <v>134</v>
      </c>
      <c r="F63" s="303">
        <v>0</v>
      </c>
      <c r="K63" s="302" t="s">
        <v>134</v>
      </c>
      <c r="L63" s="590"/>
      <c r="M63" s="591"/>
      <c r="N63" s="592"/>
      <c r="O63" s="271">
        <f t="shared" si="16"/>
        <v>0</v>
      </c>
      <c r="P63" s="271">
        <v>0</v>
      </c>
      <c r="Q63" s="270">
        <f t="shared" si="17"/>
        <v>0</v>
      </c>
    </row>
    <row r="64" spans="2:17" x14ac:dyDescent="0.35">
      <c r="B64" s="275"/>
      <c r="C64" s="275"/>
      <c r="D64" s="275"/>
      <c r="E64" s="304" t="s">
        <v>134</v>
      </c>
      <c r="F64" s="308">
        <v>0</v>
      </c>
      <c r="K64" s="302" t="s">
        <v>134</v>
      </c>
      <c r="L64" s="307"/>
      <c r="M64" s="306"/>
      <c r="N64" s="305"/>
      <c r="O64" s="271">
        <f t="shared" si="16"/>
        <v>0</v>
      </c>
      <c r="P64" s="271">
        <v>0</v>
      </c>
      <c r="Q64" s="270">
        <f t="shared" si="17"/>
        <v>0</v>
      </c>
    </row>
    <row r="65" spans="2:17" x14ac:dyDescent="0.35">
      <c r="B65" s="275"/>
      <c r="C65" s="275"/>
      <c r="D65" s="275"/>
      <c r="E65" s="304" t="s">
        <v>134</v>
      </c>
      <c r="F65" s="303">
        <v>0</v>
      </c>
      <c r="K65" s="302" t="s">
        <v>134</v>
      </c>
      <c r="L65" s="590"/>
      <c r="M65" s="591"/>
      <c r="N65" s="592"/>
      <c r="O65" s="271">
        <f t="shared" si="16"/>
        <v>0</v>
      </c>
      <c r="P65" s="271">
        <v>0</v>
      </c>
      <c r="Q65" s="270">
        <f t="shared" si="17"/>
        <v>0</v>
      </c>
    </row>
    <row r="66" spans="2:17" x14ac:dyDescent="0.3">
      <c r="B66" s="301"/>
      <c r="C66" s="268"/>
      <c r="D66" s="268"/>
      <c r="E66" s="268"/>
      <c r="F66" s="268"/>
      <c r="G66" s="268"/>
      <c r="H66" s="268"/>
      <c r="I66" s="268"/>
    </row>
    <row r="67" spans="2:17" x14ac:dyDescent="0.35">
      <c r="B67" s="268"/>
      <c r="C67" s="268"/>
      <c r="D67" s="268"/>
      <c r="E67" s="267" t="s">
        <v>55</v>
      </c>
      <c r="F67" s="269">
        <f>SUM(F46:F65)</f>
        <v>0</v>
      </c>
      <c r="G67" s="268"/>
      <c r="H67" s="267"/>
      <c r="I67" s="266"/>
      <c r="N67" s="264" t="s">
        <v>55</v>
      </c>
      <c r="O67" s="265">
        <f>SUM(O46:O65)</f>
        <v>0</v>
      </c>
      <c r="P67" s="265">
        <f>SUM(P46:P65)</f>
        <v>0</v>
      </c>
      <c r="Q67" s="265">
        <f>SUM(Q46:Q65)</f>
        <v>0</v>
      </c>
    </row>
    <row r="70" spans="2:17" ht="24.9" customHeight="1" x14ac:dyDescent="0.35">
      <c r="B70" s="581" t="s">
        <v>149</v>
      </c>
      <c r="C70" s="581"/>
      <c r="D70" s="581"/>
      <c r="E70" s="581"/>
      <c r="F70" s="581"/>
      <c r="G70" s="581"/>
      <c r="H70" s="581"/>
      <c r="I70" s="300"/>
      <c r="K70" s="571" t="s">
        <v>148</v>
      </c>
      <c r="L70" s="571"/>
      <c r="M70" s="571"/>
      <c r="N70" s="571"/>
      <c r="O70" s="571"/>
      <c r="P70" s="571"/>
      <c r="Q70" s="571"/>
    </row>
    <row r="71" spans="2:17" x14ac:dyDescent="0.35">
      <c r="B71" s="295" t="s">
        <v>72</v>
      </c>
      <c r="C71" s="266"/>
      <c r="D71" s="266"/>
      <c r="E71" s="266"/>
      <c r="F71" s="266"/>
      <c r="G71" s="266"/>
      <c r="H71" s="293"/>
      <c r="I71" s="266"/>
      <c r="K71" s="292"/>
      <c r="Q71" s="291"/>
    </row>
    <row r="72" spans="2:17" x14ac:dyDescent="0.35">
      <c r="B72" s="295" t="s">
        <v>147</v>
      </c>
      <c r="C72" s="296"/>
      <c r="D72" s="296"/>
      <c r="E72" s="296"/>
      <c r="F72" s="296"/>
      <c r="G72" s="296"/>
      <c r="H72" s="297"/>
      <c r="I72" s="296"/>
      <c r="K72" s="292"/>
      <c r="Q72" s="291"/>
    </row>
    <row r="73" spans="2:17" x14ac:dyDescent="0.35">
      <c r="B73" s="295" t="s">
        <v>146</v>
      </c>
      <c r="C73" s="296"/>
      <c r="D73" s="296"/>
      <c r="E73" s="296"/>
      <c r="F73" s="296"/>
      <c r="G73" s="296"/>
      <c r="H73" s="297"/>
      <c r="I73" s="296"/>
      <c r="K73" s="292"/>
      <c r="Q73" s="291"/>
    </row>
    <row r="74" spans="2:17" x14ac:dyDescent="0.35">
      <c r="B74" s="299" t="s">
        <v>145</v>
      </c>
      <c r="C74" s="298"/>
      <c r="D74" s="296"/>
      <c r="E74" s="296"/>
      <c r="F74" s="296"/>
      <c r="G74" s="296"/>
      <c r="H74" s="297"/>
      <c r="I74" s="296"/>
      <c r="K74" s="292"/>
      <c r="Q74" s="291"/>
    </row>
    <row r="75" spans="2:17" x14ac:dyDescent="0.35">
      <c r="B75" s="295" t="s">
        <v>144</v>
      </c>
      <c r="C75" s="294">
        <v>0.6</v>
      </c>
      <c r="D75" s="266"/>
      <c r="E75" s="266"/>
      <c r="F75" s="266"/>
      <c r="G75" s="266"/>
      <c r="H75" s="293"/>
      <c r="I75" s="266"/>
      <c r="K75" s="292"/>
      <c r="Q75" s="291"/>
    </row>
    <row r="76" spans="2:17" x14ac:dyDescent="0.35">
      <c r="B76" s="290"/>
      <c r="C76" s="289"/>
      <c r="D76" s="288"/>
      <c r="E76" s="288"/>
      <c r="F76" s="288"/>
      <c r="G76" s="288"/>
      <c r="H76" s="287"/>
      <c r="I76" s="266"/>
      <c r="K76" s="286"/>
      <c r="L76" s="285"/>
      <c r="M76" s="285"/>
      <c r="N76" s="285"/>
      <c r="O76" s="285"/>
      <c r="P76" s="285"/>
      <c r="Q76" s="284"/>
    </row>
    <row r="77" spans="2:17" s="262" customFormat="1" ht="39.9" customHeight="1" x14ac:dyDescent="0.35">
      <c r="B77" s="283" t="s">
        <v>79</v>
      </c>
      <c r="C77" s="281" t="s">
        <v>91</v>
      </c>
      <c r="D77" s="282" t="s">
        <v>143</v>
      </c>
      <c r="E77" s="281" t="s">
        <v>142</v>
      </c>
      <c r="F77" s="281" t="s">
        <v>141</v>
      </c>
      <c r="G77" s="596" t="s">
        <v>140</v>
      </c>
      <c r="H77" s="597"/>
      <c r="K77" s="280" t="s">
        <v>139</v>
      </c>
      <c r="L77" s="565" t="s">
        <v>138</v>
      </c>
      <c r="M77" s="566"/>
      <c r="N77" s="567"/>
      <c r="O77" s="279" t="s">
        <v>137</v>
      </c>
      <c r="P77" s="279" t="s">
        <v>136</v>
      </c>
      <c r="Q77" s="279" t="s">
        <v>135</v>
      </c>
    </row>
    <row r="78" spans="2:17" x14ac:dyDescent="0.35">
      <c r="B78" s="275"/>
      <c r="C78" s="275"/>
      <c r="D78" s="275"/>
      <c r="E78" s="274">
        <v>0</v>
      </c>
      <c r="F78" s="273">
        <f t="shared" ref="F78:F95" si="18">E78*$C$75</f>
        <v>0</v>
      </c>
      <c r="G78" s="572"/>
      <c r="H78" s="573"/>
      <c r="K78" s="272" t="s">
        <v>134</v>
      </c>
      <c r="L78" s="568"/>
      <c r="M78" s="569"/>
      <c r="N78" s="570"/>
      <c r="O78" s="271">
        <f t="shared" ref="O78:O95" si="19">F78</f>
        <v>0</v>
      </c>
      <c r="P78" s="271">
        <v>0</v>
      </c>
      <c r="Q78" s="270">
        <f t="shared" ref="Q78:Q95" si="20">O78-P78</f>
        <v>0</v>
      </c>
    </row>
    <row r="79" spans="2:17" x14ac:dyDescent="0.35">
      <c r="B79" s="275"/>
      <c r="C79" s="275"/>
      <c r="D79" s="275"/>
      <c r="E79" s="274">
        <v>0</v>
      </c>
      <c r="F79" s="273">
        <f t="shared" si="18"/>
        <v>0</v>
      </c>
      <c r="G79" s="572"/>
      <c r="H79" s="573"/>
      <c r="K79" s="272" t="s">
        <v>134</v>
      </c>
      <c r="L79" s="278"/>
      <c r="M79" s="277"/>
      <c r="N79" s="276"/>
      <c r="O79" s="271">
        <f t="shared" si="19"/>
        <v>0</v>
      </c>
      <c r="P79" s="271">
        <v>0</v>
      </c>
      <c r="Q79" s="270">
        <f t="shared" si="20"/>
        <v>0</v>
      </c>
    </row>
    <row r="80" spans="2:17" x14ac:dyDescent="0.35">
      <c r="B80" s="275"/>
      <c r="C80" s="275"/>
      <c r="D80" s="275"/>
      <c r="E80" s="274">
        <v>0</v>
      </c>
      <c r="F80" s="273">
        <f t="shared" si="18"/>
        <v>0</v>
      </c>
      <c r="G80" s="572"/>
      <c r="H80" s="573"/>
      <c r="K80" s="272" t="s">
        <v>134</v>
      </c>
      <c r="L80" s="278"/>
      <c r="M80" s="277"/>
      <c r="N80" s="276"/>
      <c r="O80" s="271">
        <f t="shared" si="19"/>
        <v>0</v>
      </c>
      <c r="P80" s="271">
        <v>0</v>
      </c>
      <c r="Q80" s="270">
        <f t="shared" si="20"/>
        <v>0</v>
      </c>
    </row>
    <row r="81" spans="2:17" x14ac:dyDescent="0.35">
      <c r="B81" s="275"/>
      <c r="C81" s="275"/>
      <c r="D81" s="275"/>
      <c r="E81" s="274">
        <v>0</v>
      </c>
      <c r="F81" s="273">
        <f t="shared" si="18"/>
        <v>0</v>
      </c>
      <c r="G81" s="572"/>
      <c r="H81" s="573"/>
      <c r="K81" s="272" t="s">
        <v>134</v>
      </c>
      <c r="L81" s="278"/>
      <c r="M81" s="277"/>
      <c r="N81" s="276"/>
      <c r="O81" s="271">
        <f t="shared" si="19"/>
        <v>0</v>
      </c>
      <c r="P81" s="271">
        <v>0</v>
      </c>
      <c r="Q81" s="270">
        <f t="shared" si="20"/>
        <v>0</v>
      </c>
    </row>
    <row r="82" spans="2:17" x14ac:dyDescent="0.35">
      <c r="B82" s="275"/>
      <c r="C82" s="275"/>
      <c r="D82" s="275"/>
      <c r="E82" s="274">
        <v>0</v>
      </c>
      <c r="F82" s="273">
        <f t="shared" si="18"/>
        <v>0</v>
      </c>
      <c r="G82" s="572"/>
      <c r="H82" s="573"/>
      <c r="K82" s="272" t="s">
        <v>134</v>
      </c>
      <c r="L82" s="278"/>
      <c r="M82" s="277"/>
      <c r="N82" s="276"/>
      <c r="O82" s="271">
        <f t="shared" si="19"/>
        <v>0</v>
      </c>
      <c r="P82" s="271">
        <v>0</v>
      </c>
      <c r="Q82" s="270">
        <f t="shared" si="20"/>
        <v>0</v>
      </c>
    </row>
    <row r="83" spans="2:17" x14ac:dyDescent="0.35">
      <c r="B83" s="275"/>
      <c r="C83" s="275"/>
      <c r="D83" s="275"/>
      <c r="E83" s="274">
        <v>0</v>
      </c>
      <c r="F83" s="273">
        <f t="shared" si="18"/>
        <v>0</v>
      </c>
      <c r="G83" s="572"/>
      <c r="H83" s="573"/>
      <c r="K83" s="272" t="s">
        <v>134</v>
      </c>
      <c r="L83" s="278"/>
      <c r="M83" s="277"/>
      <c r="N83" s="276"/>
      <c r="O83" s="271">
        <f t="shared" si="19"/>
        <v>0</v>
      </c>
      <c r="P83" s="271">
        <v>0</v>
      </c>
      <c r="Q83" s="270">
        <f t="shared" si="20"/>
        <v>0</v>
      </c>
    </row>
    <row r="84" spans="2:17" x14ac:dyDescent="0.35">
      <c r="B84" s="275"/>
      <c r="C84" s="275"/>
      <c r="D84" s="275"/>
      <c r="E84" s="274">
        <v>0</v>
      </c>
      <c r="F84" s="273">
        <f t="shared" si="18"/>
        <v>0</v>
      </c>
      <c r="G84" s="572"/>
      <c r="H84" s="573"/>
      <c r="K84" s="272" t="s">
        <v>134</v>
      </c>
      <c r="L84" s="278"/>
      <c r="M84" s="277"/>
      <c r="N84" s="276"/>
      <c r="O84" s="271">
        <f t="shared" si="19"/>
        <v>0</v>
      </c>
      <c r="P84" s="271">
        <v>0</v>
      </c>
      <c r="Q84" s="270">
        <f t="shared" si="20"/>
        <v>0</v>
      </c>
    </row>
    <row r="85" spans="2:17" x14ac:dyDescent="0.35">
      <c r="B85" s="275"/>
      <c r="C85" s="275"/>
      <c r="D85" s="275"/>
      <c r="E85" s="274">
        <v>0</v>
      </c>
      <c r="F85" s="273">
        <f t="shared" si="18"/>
        <v>0</v>
      </c>
      <c r="G85" s="572"/>
      <c r="H85" s="573"/>
      <c r="K85" s="272" t="s">
        <v>134</v>
      </c>
      <c r="L85" s="278"/>
      <c r="M85" s="277"/>
      <c r="N85" s="276"/>
      <c r="O85" s="271">
        <f t="shared" si="19"/>
        <v>0</v>
      </c>
      <c r="P85" s="271">
        <v>0</v>
      </c>
      <c r="Q85" s="270">
        <f t="shared" si="20"/>
        <v>0</v>
      </c>
    </row>
    <row r="86" spans="2:17" x14ac:dyDescent="0.35">
      <c r="B86" s="275"/>
      <c r="C86" s="275"/>
      <c r="D86" s="275"/>
      <c r="E86" s="274">
        <v>0</v>
      </c>
      <c r="F86" s="273">
        <f t="shared" si="18"/>
        <v>0</v>
      </c>
      <c r="G86" s="572"/>
      <c r="H86" s="573"/>
      <c r="K86" s="272" t="s">
        <v>134</v>
      </c>
      <c r="L86" s="278"/>
      <c r="M86" s="277"/>
      <c r="N86" s="276"/>
      <c r="O86" s="271">
        <f t="shared" si="19"/>
        <v>0</v>
      </c>
      <c r="P86" s="271">
        <v>0</v>
      </c>
      <c r="Q86" s="270">
        <f t="shared" si="20"/>
        <v>0</v>
      </c>
    </row>
    <row r="87" spans="2:17" x14ac:dyDescent="0.35">
      <c r="B87" s="275"/>
      <c r="C87" s="275"/>
      <c r="D87" s="275"/>
      <c r="E87" s="274">
        <v>0</v>
      </c>
      <c r="F87" s="273">
        <f t="shared" si="18"/>
        <v>0</v>
      </c>
      <c r="G87" s="572"/>
      <c r="H87" s="573"/>
      <c r="K87" s="272" t="s">
        <v>134</v>
      </c>
      <c r="L87" s="590"/>
      <c r="M87" s="591"/>
      <c r="N87" s="592"/>
      <c r="O87" s="271">
        <f t="shared" si="19"/>
        <v>0</v>
      </c>
      <c r="P87" s="271">
        <v>0</v>
      </c>
      <c r="Q87" s="270">
        <f t="shared" si="20"/>
        <v>0</v>
      </c>
    </row>
    <row r="88" spans="2:17" x14ac:dyDescent="0.35">
      <c r="B88" s="275"/>
      <c r="C88" s="275"/>
      <c r="D88" s="275"/>
      <c r="E88" s="274">
        <v>0</v>
      </c>
      <c r="F88" s="273">
        <f t="shared" si="18"/>
        <v>0</v>
      </c>
      <c r="G88" s="572"/>
      <c r="H88" s="573"/>
      <c r="K88" s="272" t="s">
        <v>134</v>
      </c>
      <c r="L88" s="590"/>
      <c r="M88" s="591"/>
      <c r="N88" s="592"/>
      <c r="O88" s="271">
        <f t="shared" si="19"/>
        <v>0</v>
      </c>
      <c r="P88" s="271">
        <v>0</v>
      </c>
      <c r="Q88" s="270">
        <f t="shared" si="20"/>
        <v>0</v>
      </c>
    </row>
    <row r="89" spans="2:17" x14ac:dyDescent="0.35">
      <c r="B89" s="275"/>
      <c r="C89" s="275"/>
      <c r="D89" s="275"/>
      <c r="E89" s="274">
        <v>0</v>
      </c>
      <c r="F89" s="273">
        <f t="shared" si="18"/>
        <v>0</v>
      </c>
      <c r="G89" s="572"/>
      <c r="H89" s="573"/>
      <c r="K89" s="272" t="s">
        <v>134</v>
      </c>
      <c r="L89" s="590"/>
      <c r="M89" s="591"/>
      <c r="N89" s="592"/>
      <c r="O89" s="271">
        <f t="shared" si="19"/>
        <v>0</v>
      </c>
      <c r="P89" s="271">
        <v>0</v>
      </c>
      <c r="Q89" s="270">
        <f t="shared" si="20"/>
        <v>0</v>
      </c>
    </row>
    <row r="90" spans="2:17" x14ac:dyDescent="0.35">
      <c r="B90" s="275"/>
      <c r="C90" s="275"/>
      <c r="D90" s="275"/>
      <c r="E90" s="274">
        <v>0</v>
      </c>
      <c r="F90" s="273">
        <f t="shared" si="18"/>
        <v>0</v>
      </c>
      <c r="G90" s="572"/>
      <c r="H90" s="573"/>
      <c r="K90" s="272" t="s">
        <v>134</v>
      </c>
      <c r="L90" s="590"/>
      <c r="M90" s="591"/>
      <c r="N90" s="592"/>
      <c r="O90" s="271">
        <f t="shared" si="19"/>
        <v>0</v>
      </c>
      <c r="P90" s="271">
        <v>0</v>
      </c>
      <c r="Q90" s="270">
        <f t="shared" si="20"/>
        <v>0</v>
      </c>
    </row>
    <row r="91" spans="2:17" x14ac:dyDescent="0.35">
      <c r="B91" s="275"/>
      <c r="C91" s="275"/>
      <c r="D91" s="275"/>
      <c r="E91" s="274">
        <v>0</v>
      </c>
      <c r="F91" s="273">
        <f t="shared" si="18"/>
        <v>0</v>
      </c>
      <c r="G91" s="572"/>
      <c r="H91" s="573"/>
      <c r="K91" s="272" t="s">
        <v>134</v>
      </c>
      <c r="L91" s="590"/>
      <c r="M91" s="591"/>
      <c r="N91" s="592"/>
      <c r="O91" s="271">
        <f t="shared" si="19"/>
        <v>0</v>
      </c>
      <c r="P91" s="271">
        <v>0</v>
      </c>
      <c r="Q91" s="270">
        <f t="shared" si="20"/>
        <v>0</v>
      </c>
    </row>
    <row r="92" spans="2:17" x14ac:dyDescent="0.35">
      <c r="B92" s="275"/>
      <c r="C92" s="275"/>
      <c r="D92" s="275"/>
      <c r="E92" s="274">
        <v>0</v>
      </c>
      <c r="F92" s="273">
        <f t="shared" si="18"/>
        <v>0</v>
      </c>
      <c r="G92" s="572"/>
      <c r="H92" s="573"/>
      <c r="K92" s="272" t="s">
        <v>134</v>
      </c>
      <c r="L92" s="590"/>
      <c r="M92" s="591"/>
      <c r="N92" s="592"/>
      <c r="O92" s="271">
        <f t="shared" si="19"/>
        <v>0</v>
      </c>
      <c r="P92" s="271">
        <v>0</v>
      </c>
      <c r="Q92" s="270">
        <f t="shared" si="20"/>
        <v>0</v>
      </c>
    </row>
    <row r="93" spans="2:17" x14ac:dyDescent="0.35">
      <c r="B93" s="275"/>
      <c r="C93" s="275"/>
      <c r="D93" s="275"/>
      <c r="E93" s="274">
        <v>0</v>
      </c>
      <c r="F93" s="273">
        <f t="shared" si="18"/>
        <v>0</v>
      </c>
      <c r="G93" s="572"/>
      <c r="H93" s="573"/>
      <c r="K93" s="272" t="s">
        <v>134</v>
      </c>
      <c r="L93" s="590"/>
      <c r="M93" s="591"/>
      <c r="N93" s="592"/>
      <c r="O93" s="271">
        <f t="shared" si="19"/>
        <v>0</v>
      </c>
      <c r="P93" s="271">
        <v>0</v>
      </c>
      <c r="Q93" s="270">
        <f t="shared" si="20"/>
        <v>0</v>
      </c>
    </row>
    <row r="94" spans="2:17" x14ac:dyDescent="0.35">
      <c r="B94" s="275"/>
      <c r="C94" s="275"/>
      <c r="D94" s="275"/>
      <c r="E94" s="274">
        <v>0</v>
      </c>
      <c r="F94" s="273">
        <f t="shared" si="18"/>
        <v>0</v>
      </c>
      <c r="G94" s="572"/>
      <c r="H94" s="573"/>
      <c r="K94" s="272" t="s">
        <v>134</v>
      </c>
      <c r="L94" s="590"/>
      <c r="M94" s="591"/>
      <c r="N94" s="592"/>
      <c r="O94" s="271">
        <f t="shared" si="19"/>
        <v>0</v>
      </c>
      <c r="P94" s="271">
        <v>0</v>
      </c>
      <c r="Q94" s="270">
        <f t="shared" si="20"/>
        <v>0</v>
      </c>
    </row>
    <row r="95" spans="2:17" x14ac:dyDescent="0.35">
      <c r="B95" s="275"/>
      <c r="C95" s="275"/>
      <c r="D95" s="275"/>
      <c r="E95" s="274">
        <v>0</v>
      </c>
      <c r="F95" s="273">
        <f t="shared" si="18"/>
        <v>0</v>
      </c>
      <c r="G95" s="572"/>
      <c r="H95" s="573"/>
      <c r="K95" s="272" t="s">
        <v>134</v>
      </c>
      <c r="L95" s="590"/>
      <c r="M95" s="591"/>
      <c r="N95" s="592"/>
      <c r="O95" s="271">
        <f t="shared" si="19"/>
        <v>0</v>
      </c>
      <c r="P95" s="271">
        <v>0</v>
      </c>
      <c r="Q95" s="270">
        <f t="shared" si="20"/>
        <v>0</v>
      </c>
    </row>
    <row r="96" spans="2:17" x14ac:dyDescent="0.3">
      <c r="B96" s="268"/>
      <c r="C96" s="268"/>
      <c r="D96" s="268"/>
      <c r="E96" s="268"/>
      <c r="F96" s="268"/>
      <c r="G96" s="268"/>
      <c r="H96" s="268"/>
      <c r="I96" s="268"/>
    </row>
    <row r="97" spans="2:17" x14ac:dyDescent="0.35">
      <c r="B97" s="268"/>
      <c r="C97" s="268"/>
      <c r="D97" s="268"/>
      <c r="E97" s="267" t="s">
        <v>55</v>
      </c>
      <c r="F97" s="269">
        <f>SUM(F78:F95)</f>
        <v>0</v>
      </c>
      <c r="G97" s="268"/>
      <c r="H97" s="267"/>
      <c r="I97" s="266"/>
      <c r="N97" s="264" t="s">
        <v>55</v>
      </c>
      <c r="O97" s="265">
        <f>SUM(O78:O95)</f>
        <v>0</v>
      </c>
      <c r="P97" s="265">
        <f>SUM(P78:P95)</f>
        <v>0</v>
      </c>
      <c r="Q97" s="265">
        <f>SUM(Q78:Q95)</f>
        <v>0</v>
      </c>
    </row>
    <row r="100" spans="2:17" x14ac:dyDescent="0.35">
      <c r="E100" s="264" t="s">
        <v>133</v>
      </c>
      <c r="F100" s="263">
        <f>I40+F67+F97</f>
        <v>0</v>
      </c>
    </row>
  </sheetData>
  <sheetProtection algorithmName="SHA-512" hashValue="sr+/GFoXeNWxn6TK4xYJE/j1iqCXPLZXwaGQIwkPW7SvyEuJCIvybAT9JJwJNkiYfL+aFUGs74LEPHrsW0Sddg==" saltValue="LSWFI6ND6piKzW2WSE/CnQ==" spinCount="100000" sheet="1" objects="1" scenarios="1"/>
  <mergeCells count="51">
    <mergeCell ref="G94:H94"/>
    <mergeCell ref="G95:H95"/>
    <mergeCell ref="L90:N90"/>
    <mergeCell ref="L91:N91"/>
    <mergeCell ref="L92:N92"/>
    <mergeCell ref="L95:N95"/>
    <mergeCell ref="G90:H90"/>
    <mergeCell ref="G91:H91"/>
    <mergeCell ref="G92:H92"/>
    <mergeCell ref="L93:N93"/>
    <mergeCell ref="L94:N94"/>
    <mergeCell ref="L87:N87"/>
    <mergeCell ref="L88:N88"/>
    <mergeCell ref="G93:H93"/>
    <mergeCell ref="G77:H77"/>
    <mergeCell ref="G78:H78"/>
    <mergeCell ref="G87:H87"/>
    <mergeCell ref="G88:H88"/>
    <mergeCell ref="G89:H89"/>
    <mergeCell ref="B44:F44"/>
    <mergeCell ref="B6:I6"/>
    <mergeCell ref="L89:N89"/>
    <mergeCell ref="L47:N47"/>
    <mergeCell ref="L56:N56"/>
    <mergeCell ref="L57:N57"/>
    <mergeCell ref="L58:N58"/>
    <mergeCell ref="K70:Q70"/>
    <mergeCell ref="L61:N61"/>
    <mergeCell ref="L62:N62"/>
    <mergeCell ref="L63:N63"/>
    <mergeCell ref="L65:N65"/>
    <mergeCell ref="L60:N60"/>
    <mergeCell ref="B70:H70"/>
    <mergeCell ref="L77:N77"/>
    <mergeCell ref="L78:N78"/>
    <mergeCell ref="B3:I3"/>
    <mergeCell ref="L45:N45"/>
    <mergeCell ref="L46:N46"/>
    <mergeCell ref="K43:Q43"/>
    <mergeCell ref="G86:H86"/>
    <mergeCell ref="G79:H79"/>
    <mergeCell ref="G81:H81"/>
    <mergeCell ref="G83:H83"/>
    <mergeCell ref="G85:H85"/>
    <mergeCell ref="G80:H80"/>
    <mergeCell ref="G82:H82"/>
    <mergeCell ref="G84:H84"/>
    <mergeCell ref="K6:Q10"/>
    <mergeCell ref="K5:Q5"/>
    <mergeCell ref="B5:I5"/>
    <mergeCell ref="B43:F43"/>
  </mergeCells>
  <conditionalFormatting sqref="B78:G95">
    <cfRule type="expression" dxfId="5" priority="5">
      <formula>MOD(ROW(),2)=0</formula>
    </cfRule>
  </conditionalFormatting>
  <conditionalFormatting sqref="B12:I12">
    <cfRule type="expression" dxfId="4" priority="1">
      <formula>MOD(ROW(),2)=0</formula>
    </cfRule>
  </conditionalFormatting>
  <conditionalFormatting sqref="B14:I38 K14:Q38 I15:I39 B46:F65">
    <cfRule type="expression" dxfId="3" priority="7">
      <formula>MOD(ROW(),2)=0</formula>
    </cfRule>
  </conditionalFormatting>
  <conditionalFormatting sqref="K12:Q12">
    <cfRule type="expression" dxfId="2" priority="4">
      <formula>MOD(ROW(),2)=0</formula>
    </cfRule>
  </conditionalFormatting>
  <conditionalFormatting sqref="R12 R14:R38">
    <cfRule type="containsText" dxfId="1" priority="2" operator="containsText" text="No">
      <formula>NOT(ISERROR(SEARCH("No",R12)))</formula>
    </cfRule>
    <cfRule type="containsText" dxfId="0" priority="3" operator="containsText" text="Yes">
      <formula>NOT(ISERROR(SEARCH("Yes",R12)))</formula>
    </cfRule>
  </conditionalFormatting>
  <dataValidations count="4">
    <dataValidation type="list" allowBlank="1" showInputMessage="1" showErrorMessage="1" sqref="K78:K86" xr:uid="{E03D3784-18EE-46C1-AA16-32192AC058A4}">
      <formula1>"Select, Mileage Calculation OK, Mileage Calculation NOT OK"</formula1>
    </dataValidation>
    <dataValidation type="list" allowBlank="1" showInputMessage="1" showErrorMessage="1" sqref="K46:K65" xr:uid="{D62792D7-9861-4018-9931-474EE696842D}">
      <formula1>"Select, Itinerary Dates/Times OK, Itinerary Dates/Times NOT OK, Car Hire Invoice &amp; POP OK, Car Hire Invoice &amp; POP NOT OK, Mileage Checked &amp; OK, Mileage Checked &amp; NOT OK"</formula1>
    </dataValidation>
    <dataValidation type="list" allowBlank="1" showInputMessage="1" showErrorMessage="1" sqref="K87:K95" xr:uid="{2B72791E-D07A-4B22-ACD3-750CB663FAA1}">
      <formula1>"Select, Itinerary email OK, Itinerary email NOT OK, Car Hire Invoice &amp; POP OK, Car Hire Invoice &amp; POP NOT OK, Mileage Checked &amp; OK, Mileage Checked &amp; NOT OK"</formula1>
    </dataValidation>
    <dataValidation type="list" allowBlank="1" showInputMessage="1" showErrorMessage="1" sqref="E46:E65" xr:uid="{00F8058C-747C-48B0-8E75-F151F561151D}">
      <formula1>"Select, Flight, Ferry, Rail, Car Hire"</formula1>
    </dataValidation>
  </dataValidations>
  <pageMargins left="0.23622047244094491" right="0.23622047244094491" top="0.74803149606299213" bottom="0.74803149606299213"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22B6-6E5C-465C-A829-3984446645EB}">
  <sheetPr>
    <tabColor theme="7" tint="0.79998168889431442"/>
  </sheetPr>
  <dimension ref="B2:J46"/>
  <sheetViews>
    <sheetView showGridLines="0" zoomScaleNormal="100" workbookViewId="0">
      <selection activeCell="L13" sqref="L13"/>
    </sheetView>
  </sheetViews>
  <sheetFormatPr defaultRowHeight="14.5" x14ac:dyDescent="0.35"/>
  <cols>
    <col min="1" max="1" width="1.453125" customWidth="1"/>
    <col min="2" max="2" width="33.6328125" customWidth="1"/>
    <col min="3" max="3" width="21.6328125" customWidth="1"/>
    <col min="4" max="4" width="13.453125" customWidth="1"/>
    <col min="5" max="6" width="12.6328125" customWidth="1"/>
  </cols>
  <sheetData>
    <row r="2" spans="2:10" s="404" customFormat="1" ht="21" customHeight="1" x14ac:dyDescent="0.45">
      <c r="B2" s="605" t="s">
        <v>66</v>
      </c>
      <c r="C2" s="606"/>
      <c r="D2" s="606"/>
      <c r="E2" s="606"/>
      <c r="F2" s="606"/>
      <c r="G2" s="606"/>
      <c r="H2" s="606"/>
      <c r="I2" s="606"/>
      <c r="J2" s="607"/>
    </row>
    <row r="4" spans="2:10" ht="9.9" customHeight="1" x14ac:dyDescent="0.35"/>
    <row r="5" spans="2:10" ht="28.5" customHeight="1" x14ac:dyDescent="0.35">
      <c r="B5" s="190" t="s">
        <v>105</v>
      </c>
      <c r="C5" s="67"/>
      <c r="D5" s="67"/>
      <c r="E5" s="67"/>
      <c r="F5" s="67"/>
    </row>
    <row r="6" spans="2:10" ht="28.5" customHeight="1" x14ac:dyDescent="0.35">
      <c r="B6" s="189" t="s">
        <v>64</v>
      </c>
      <c r="C6" s="68"/>
      <c r="D6" s="68"/>
      <c r="E6" s="68"/>
      <c r="F6" s="68"/>
    </row>
    <row r="7" spans="2:10" ht="30" customHeight="1" x14ac:dyDescent="0.35"/>
    <row r="8" spans="2:10" s="59" customFormat="1" ht="15" customHeight="1" x14ac:dyDescent="0.35">
      <c r="B8" s="62" t="s">
        <v>51</v>
      </c>
      <c r="C8" s="599" t="str">
        <f>IF('Checklist for Claim'!C2&lt;&gt;"",'Checklist for Claim'!C2,"")</f>
        <v/>
      </c>
      <c r="D8" s="600"/>
      <c r="E8" s="600"/>
      <c r="F8" s="601"/>
    </row>
    <row r="9" spans="2:10" s="59" customFormat="1" ht="15" customHeight="1" x14ac:dyDescent="0.35">
      <c r="B9" s="62" t="s">
        <v>27</v>
      </c>
      <c r="C9" s="599" t="str">
        <f>IF('Checklist for Claim'!C3&lt;&gt;"",'Checklist for Claim'!C3,"")</f>
        <v/>
      </c>
      <c r="D9" s="600"/>
      <c r="E9" s="600"/>
      <c r="F9" s="601"/>
    </row>
    <row r="10" spans="2:10" s="59" customFormat="1" ht="15" customHeight="1" x14ac:dyDescent="0.35">
      <c r="B10" s="62" t="s">
        <v>61</v>
      </c>
      <c r="C10" s="602">
        <f>IF('Checklist for Claim'!C4&lt;&gt;"",'Checklist for Claim'!C4,"")</f>
        <v>0.5</v>
      </c>
      <c r="D10" s="603"/>
      <c r="E10" s="603"/>
      <c r="F10" s="604"/>
    </row>
    <row r="11" spans="2:10" s="59" customFormat="1" ht="15" customHeight="1" x14ac:dyDescent="0.35">
      <c r="B11" s="63" t="s">
        <v>50</v>
      </c>
      <c r="C11" s="599" t="str">
        <f>IF('Checklist for Claim'!C5&lt;&gt;"",'Checklist for Claim'!C5,"")</f>
        <v/>
      </c>
      <c r="D11" s="600"/>
      <c r="E11" s="600"/>
      <c r="F11" s="601"/>
    </row>
    <row r="12" spans="2:10" s="59" customFormat="1" ht="9.9" customHeight="1" x14ac:dyDescent="0.35">
      <c r="B12" s="60"/>
      <c r="C12" s="61"/>
      <c r="D12" s="61"/>
      <c r="E12" s="61"/>
      <c r="F12" s="61"/>
    </row>
    <row r="13" spans="2:10" ht="69.900000000000006" customHeight="1" x14ac:dyDescent="0.35">
      <c r="B13" s="615" t="s">
        <v>209</v>
      </c>
      <c r="C13" s="598"/>
      <c r="D13" s="598"/>
      <c r="E13" s="598"/>
      <c r="F13" s="598"/>
    </row>
    <row r="14" spans="2:10" ht="5.15" customHeight="1" x14ac:dyDescent="0.35">
      <c r="B14" s="598"/>
      <c r="C14" s="598"/>
      <c r="D14" s="598"/>
      <c r="E14" s="598"/>
      <c r="F14" s="598"/>
    </row>
    <row r="15" spans="2:10" s="59" customFormat="1" ht="15" customHeight="1" x14ac:dyDescent="0.3">
      <c r="B15" s="64"/>
      <c r="C15" s="71" t="s">
        <v>53</v>
      </c>
      <c r="D15" s="72"/>
      <c r="E15" s="73"/>
      <c r="F15" s="72"/>
      <c r="G15" s="52"/>
      <c r="H15" s="52"/>
    </row>
    <row r="16" spans="2:10" s="59" customFormat="1" ht="5.15" customHeight="1" x14ac:dyDescent="0.25">
      <c r="B16" s="64"/>
      <c r="C16" s="62"/>
      <c r="D16" s="65"/>
      <c r="E16" s="48"/>
      <c r="F16" s="65"/>
      <c r="G16" s="52"/>
      <c r="H16" s="52"/>
    </row>
    <row r="17" spans="2:8" s="59" customFormat="1" ht="15" customHeight="1" x14ac:dyDescent="0.25">
      <c r="B17" s="64"/>
      <c r="C17" s="64" t="s">
        <v>56</v>
      </c>
      <c r="D17" s="65"/>
      <c r="E17" s="48"/>
      <c r="F17" s="65"/>
      <c r="G17" s="52"/>
      <c r="H17" s="52"/>
    </row>
    <row r="18" spans="2:8" s="59" customFormat="1" ht="9.9" customHeight="1" x14ac:dyDescent="0.25">
      <c r="B18" s="64"/>
      <c r="C18" s="64"/>
      <c r="D18" s="65"/>
      <c r="E18" s="48"/>
      <c r="F18" s="65"/>
      <c r="G18" s="52"/>
      <c r="H18" s="52"/>
    </row>
    <row r="19" spans="2:8" s="59" customFormat="1" ht="15" customHeight="1" x14ac:dyDescent="0.25">
      <c r="B19" s="64" t="s">
        <v>200</v>
      </c>
      <c r="C19" s="371">
        <f>'Build Capability Claim Form '!AD28</f>
        <v>0</v>
      </c>
      <c r="D19" s="65"/>
      <c r="E19" s="48"/>
      <c r="F19" s="65"/>
      <c r="G19" s="52"/>
      <c r="H19" s="52"/>
    </row>
    <row r="20" spans="2:8" s="59" customFormat="1" ht="15" customHeight="1" x14ac:dyDescent="0.25">
      <c r="B20" s="64" t="s">
        <v>201</v>
      </c>
      <c r="C20" s="371">
        <f>'Build Capability Claim Form '!AD78</f>
        <v>0</v>
      </c>
      <c r="D20" s="65"/>
      <c r="E20" s="48"/>
      <c r="F20" s="65"/>
      <c r="G20" s="52"/>
      <c r="H20" s="52"/>
    </row>
    <row r="21" spans="2:8" s="59" customFormat="1" ht="15" customHeight="1" x14ac:dyDescent="0.25">
      <c r="B21" s="64" t="s">
        <v>102</v>
      </c>
      <c r="C21" s="371">
        <f>'Build Capability Claim Form '!P99</f>
        <v>0</v>
      </c>
      <c r="D21" s="65"/>
      <c r="E21" s="48"/>
      <c r="F21" s="65"/>
      <c r="G21" s="52"/>
      <c r="H21" s="52"/>
    </row>
    <row r="22" spans="2:8" s="59" customFormat="1" ht="15" customHeight="1" x14ac:dyDescent="0.25">
      <c r="B22" s="64" t="s">
        <v>103</v>
      </c>
      <c r="C22" s="371">
        <f>'Travel &amp; Subsistence'!F100</f>
        <v>0</v>
      </c>
      <c r="D22" s="65"/>
      <c r="E22" s="48"/>
      <c r="F22" s="65"/>
      <c r="G22" s="52"/>
      <c r="H22" s="52"/>
    </row>
    <row r="23" spans="2:8" s="59" customFormat="1" ht="15" customHeight="1" x14ac:dyDescent="0.25">
      <c r="B23" s="64" t="s">
        <v>104</v>
      </c>
      <c r="C23" s="371">
        <f>'Build Capability Claim Form '!P118</f>
        <v>0</v>
      </c>
      <c r="D23" s="65"/>
      <c r="E23" s="48"/>
      <c r="F23" s="65"/>
      <c r="G23" s="52"/>
      <c r="H23" s="52"/>
    </row>
    <row r="24" spans="2:8" x14ac:dyDescent="0.35">
      <c r="B24" s="66" t="s">
        <v>55</v>
      </c>
      <c r="C24" s="206">
        <f>SUM(C19:C23)</f>
        <v>0</v>
      </c>
      <c r="D24" s="48"/>
      <c r="E24" s="69"/>
      <c r="F24" s="70"/>
      <c r="G24" s="48"/>
    </row>
    <row r="25" spans="2:8" x14ac:dyDescent="0.35">
      <c r="B25" s="66" t="s">
        <v>54</v>
      </c>
      <c r="C25" s="367">
        <f>C10</f>
        <v>0.5</v>
      </c>
      <c r="D25" s="48"/>
      <c r="E25" s="69"/>
      <c r="F25" s="70"/>
      <c r="G25" s="48"/>
    </row>
    <row r="26" spans="2:8" ht="15" customHeight="1" x14ac:dyDescent="0.35">
      <c r="B26" s="66"/>
      <c r="C26" s="54"/>
      <c r="D26" s="48"/>
      <c r="E26" s="48"/>
      <c r="F26" s="48"/>
      <c r="G26" s="48"/>
      <c r="H26" s="48"/>
    </row>
    <row r="27" spans="2:8" x14ac:dyDescent="0.35">
      <c r="B27" s="66" t="s">
        <v>34</v>
      </c>
      <c r="C27" s="207">
        <f>C24*C25</f>
        <v>0</v>
      </c>
      <c r="D27" s="69"/>
      <c r="E27" s="48"/>
      <c r="F27" s="48"/>
      <c r="G27" s="48"/>
      <c r="H27" s="48"/>
    </row>
    <row r="28" spans="2:8" ht="15" customHeight="1" x14ac:dyDescent="0.35">
      <c r="B28" s="48"/>
      <c r="C28" s="48"/>
      <c r="D28" s="48"/>
      <c r="E28" s="48"/>
      <c r="F28" s="48"/>
      <c r="G28" s="48"/>
      <c r="H28" s="48"/>
    </row>
    <row r="30" spans="2:8" ht="26.15" customHeight="1" x14ac:dyDescent="0.35">
      <c r="B30" s="598" t="s">
        <v>24</v>
      </c>
      <c r="C30" s="598"/>
      <c r="D30" s="598"/>
      <c r="E30" s="598"/>
      <c r="F30" s="598"/>
    </row>
    <row r="31" spans="2:8" ht="26.15" customHeight="1" x14ac:dyDescent="0.35">
      <c r="B31" s="598" t="s">
        <v>25</v>
      </c>
      <c r="C31" s="598"/>
      <c r="D31" s="598"/>
      <c r="E31" s="598"/>
      <c r="F31" s="598"/>
    </row>
    <row r="32" spans="2:8" ht="24.9" customHeight="1" x14ac:dyDescent="0.35">
      <c r="B32" s="598" t="s">
        <v>26</v>
      </c>
      <c r="C32" s="598"/>
      <c r="D32" s="598"/>
      <c r="E32" s="598"/>
      <c r="F32" s="598"/>
    </row>
    <row r="33" spans="2:6" ht="15" customHeight="1" x14ac:dyDescent="0.35">
      <c r="B33" s="598" t="s">
        <v>29</v>
      </c>
      <c r="C33" s="598"/>
      <c r="D33" s="598"/>
      <c r="E33" s="598"/>
      <c r="F33" s="598"/>
    </row>
    <row r="34" spans="2:6" ht="30" customHeight="1" x14ac:dyDescent="0.35">
      <c r="B34" s="598" t="s">
        <v>33</v>
      </c>
      <c r="C34" s="598"/>
      <c r="D34" s="598"/>
      <c r="E34" s="598"/>
      <c r="F34" s="598"/>
    </row>
    <row r="35" spans="2:6" ht="39.9" customHeight="1" x14ac:dyDescent="0.35">
      <c r="B35" s="611" t="s">
        <v>85</v>
      </c>
      <c r="C35" s="611"/>
      <c r="D35" s="611"/>
      <c r="E35" s="611"/>
      <c r="F35" s="611"/>
    </row>
    <row r="36" spans="2:6" ht="9.9" customHeight="1" x14ac:dyDescent="0.35">
      <c r="B36" s="49"/>
      <c r="C36" s="58"/>
      <c r="D36" s="49"/>
      <c r="E36" s="50"/>
      <c r="F36" s="49"/>
    </row>
    <row r="37" spans="2:6" ht="15" customHeight="1" x14ac:dyDescent="0.35">
      <c r="B37" s="598" t="s">
        <v>28</v>
      </c>
      <c r="C37" s="598"/>
      <c r="D37" s="598"/>
      <c r="E37" s="598"/>
      <c r="F37" s="598"/>
    </row>
    <row r="38" spans="2:6" ht="9.9" customHeight="1" x14ac:dyDescent="0.35">
      <c r="B38" s="58"/>
      <c r="C38" s="58"/>
      <c r="D38" s="58"/>
      <c r="E38" s="58"/>
      <c r="F38" s="58"/>
    </row>
    <row r="39" spans="2:6" ht="24.9" customHeight="1" x14ac:dyDescent="0.35">
      <c r="B39" s="614" t="s">
        <v>84</v>
      </c>
      <c r="C39" s="614"/>
      <c r="D39" s="614"/>
      <c r="E39" s="614"/>
      <c r="F39" s="614"/>
    </row>
    <row r="40" spans="2:6" ht="24.9" customHeight="1" x14ac:dyDescent="0.35">
      <c r="B40" s="51" t="s">
        <v>46</v>
      </c>
      <c r="C40" s="612"/>
      <c r="D40" s="612"/>
      <c r="E40" s="612"/>
      <c r="F40" s="49"/>
    </row>
    <row r="41" spans="2:6" ht="24.9" customHeight="1" x14ac:dyDescent="0.35">
      <c r="B41" s="51" t="s">
        <v>30</v>
      </c>
      <c r="C41" s="613"/>
      <c r="D41" s="613"/>
      <c r="E41" s="613"/>
      <c r="F41" s="49"/>
    </row>
    <row r="42" spans="2:6" ht="20.149999999999999" customHeight="1" x14ac:dyDescent="0.35">
      <c r="B42" s="49"/>
      <c r="C42" s="74"/>
      <c r="D42" s="75"/>
      <c r="E42" s="75"/>
      <c r="F42" s="49"/>
    </row>
    <row r="43" spans="2:6" ht="35.15" customHeight="1" x14ac:dyDescent="0.35">
      <c r="B43" s="51" t="s">
        <v>31</v>
      </c>
      <c r="C43" s="609"/>
      <c r="D43" s="608"/>
      <c r="E43" s="610"/>
      <c r="F43" s="49"/>
    </row>
    <row r="44" spans="2:6" ht="12.9" customHeight="1" x14ac:dyDescent="0.35">
      <c r="B44" s="51"/>
      <c r="C44" s="608"/>
      <c r="D44" s="608"/>
      <c r="E44" s="608"/>
      <c r="F44" s="49"/>
    </row>
    <row r="45" spans="2:6" ht="35.15" customHeight="1" x14ac:dyDescent="0.35">
      <c r="B45" s="51" t="s">
        <v>86</v>
      </c>
      <c r="C45" s="609"/>
      <c r="D45" s="608"/>
      <c r="E45" s="610"/>
      <c r="F45" s="49"/>
    </row>
    <row r="46" spans="2:6" x14ac:dyDescent="0.35">
      <c r="B46" s="49"/>
      <c r="C46" s="52"/>
      <c r="D46" s="49"/>
      <c r="E46" s="49"/>
      <c r="F46" s="49"/>
    </row>
  </sheetData>
  <sheetProtection formatCells="0" formatColumns="0"/>
  <protectedRanges>
    <protectedRange sqref="C36 B37:B39 B30:B35 D30:E39" name="Range3_1"/>
    <protectedRange sqref="B14 D14:E14" name="Range2_1"/>
    <protectedRange sqref="B13 D13:E13" name="Range1_1"/>
  </protectedRanges>
  <mergeCells count="20">
    <mergeCell ref="B30:F30"/>
    <mergeCell ref="B31:F31"/>
    <mergeCell ref="B32:F32"/>
    <mergeCell ref="B33:F33"/>
    <mergeCell ref="B34:F34"/>
    <mergeCell ref="C44:E44"/>
    <mergeCell ref="C45:E45"/>
    <mergeCell ref="B35:F35"/>
    <mergeCell ref="B37:F37"/>
    <mergeCell ref="C40:E40"/>
    <mergeCell ref="C41:E41"/>
    <mergeCell ref="C43:E43"/>
    <mergeCell ref="B39:F39"/>
    <mergeCell ref="B14:F14"/>
    <mergeCell ref="C8:F8"/>
    <mergeCell ref="C9:F9"/>
    <mergeCell ref="C10:F10"/>
    <mergeCell ref="B2:J2"/>
    <mergeCell ref="C11:F11"/>
    <mergeCell ref="B13:F13"/>
  </mergeCells>
  <hyperlinks>
    <hyperlink ref="B35" r:id="rId1" display="https://www.enterprise-ireland.com/en/Legal/GDPR/" xr:uid="{197E0C4A-4E0B-411A-A539-2AFF7D736CF1}"/>
  </hyperlinks>
  <pageMargins left="0.11811023622047245" right="0.11811023622047245" top="0.15748031496062992" bottom="0.15748031496062992"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7A86-63B1-4265-95F6-D10C67A08756}">
  <sheetPr>
    <tabColor theme="9" tint="0.79998168889431442"/>
  </sheetPr>
  <dimension ref="B2:G118"/>
  <sheetViews>
    <sheetView showGridLines="0" zoomScaleNormal="100" workbookViewId="0">
      <selection activeCell="B131" sqref="B131"/>
    </sheetView>
  </sheetViews>
  <sheetFormatPr defaultColWidth="9.08984375" defaultRowHeight="14.5" x14ac:dyDescent="0.35"/>
  <cols>
    <col min="1" max="1" width="1.36328125" customWidth="1"/>
    <col min="2" max="2" width="50.6328125" customWidth="1"/>
    <col min="3" max="3" width="35.6328125" customWidth="1"/>
    <col min="4" max="4" width="26.36328125" customWidth="1"/>
    <col min="5" max="5" width="26.90625" customWidth="1"/>
    <col min="6" max="6" width="25.6328125" customWidth="1"/>
    <col min="7" max="7" width="17.6328125" customWidth="1"/>
  </cols>
  <sheetData>
    <row r="2" spans="2:7" ht="28.5" customHeight="1" x14ac:dyDescent="0.35">
      <c r="B2" s="618" t="s">
        <v>217</v>
      </c>
      <c r="C2" s="618"/>
      <c r="D2" s="67"/>
    </row>
    <row r="3" spans="2:7" ht="28.5" customHeight="1" x14ac:dyDescent="0.35">
      <c r="B3" s="619" t="s">
        <v>35</v>
      </c>
      <c r="C3" s="619"/>
      <c r="D3" s="68"/>
    </row>
    <row r="6" spans="2:7" ht="24.9" customHeight="1" x14ac:dyDescent="0.35">
      <c r="B6" s="405" t="s">
        <v>178</v>
      </c>
      <c r="C6" s="406" t="str">
        <f>IF('[1]Claim Summary'!C5&lt;&gt;"",'[1]Claim Summary'!C5,"")</f>
        <v/>
      </c>
    </row>
    <row r="7" spans="2:7" ht="24.9" customHeight="1" x14ac:dyDescent="0.35">
      <c r="B7" s="405" t="s">
        <v>177</v>
      </c>
      <c r="C7" s="406" t="str">
        <f>IF('[1]Claim Summary'!C10&lt;&gt;"",'[1]Claim Summary'!C10,"")</f>
        <v/>
      </c>
    </row>
    <row r="8" spans="2:7" ht="24.9" customHeight="1" x14ac:dyDescent="0.35">
      <c r="B8" s="405" t="s">
        <v>215</v>
      </c>
      <c r="C8" s="406"/>
    </row>
    <row r="9" spans="2:7" ht="24.9" customHeight="1" x14ac:dyDescent="0.35">
      <c r="B9" s="405" t="s">
        <v>216</v>
      </c>
      <c r="C9" s="406"/>
    </row>
    <row r="10" spans="2:7" ht="24.9" customHeight="1" x14ac:dyDescent="0.35">
      <c r="B10" s="405" t="s">
        <v>218</v>
      </c>
      <c r="C10" s="406"/>
    </row>
    <row r="11" spans="2:7" ht="24.9" customHeight="1" x14ac:dyDescent="0.35">
      <c r="B11" s="405" t="s">
        <v>219</v>
      </c>
      <c r="C11" s="406"/>
    </row>
    <row r="12" spans="2:7" ht="24.9" customHeight="1" x14ac:dyDescent="0.35">
      <c r="B12" s="405" t="s">
        <v>220</v>
      </c>
      <c r="C12" s="406"/>
    </row>
    <row r="13" spans="2:7" ht="27.9" customHeight="1" x14ac:dyDescent="0.35">
      <c r="B13" s="407"/>
      <c r="C13" s="408"/>
    </row>
    <row r="14" spans="2:7" ht="30" customHeight="1" x14ac:dyDescent="0.35">
      <c r="B14" s="420" t="s">
        <v>221</v>
      </c>
      <c r="C14" s="421"/>
      <c r="D14" s="421"/>
      <c r="E14" s="421"/>
    </row>
    <row r="15" spans="2:7" ht="9.9" customHeight="1" x14ac:dyDescent="0.35">
      <c r="B15" s="422"/>
      <c r="C15" s="422"/>
      <c r="D15" s="422"/>
      <c r="E15" s="422"/>
    </row>
    <row r="16" spans="2:7" s="410" customFormat="1" ht="30" customHeight="1" x14ac:dyDescent="0.35">
      <c r="B16" s="620" t="s">
        <v>228</v>
      </c>
      <c r="C16" s="620"/>
      <c r="D16" s="620"/>
      <c r="E16" s="620"/>
      <c r="F16" s="409"/>
      <c r="G16" s="409"/>
    </row>
    <row r="17" spans="2:5" x14ac:dyDescent="0.35">
      <c r="B17" s="411"/>
      <c r="C17" s="412"/>
      <c r="D17" s="412"/>
      <c r="E17" s="413"/>
    </row>
    <row r="18" spans="2:5" x14ac:dyDescent="0.35">
      <c r="B18" s="414"/>
      <c r="E18" s="415"/>
    </row>
    <row r="19" spans="2:5" x14ac:dyDescent="0.35">
      <c r="B19" s="414"/>
      <c r="E19" s="415"/>
    </row>
    <row r="20" spans="2:5" x14ac:dyDescent="0.35">
      <c r="B20" s="414"/>
      <c r="E20" s="415"/>
    </row>
    <row r="21" spans="2:5" x14ac:dyDescent="0.35">
      <c r="B21" s="414"/>
      <c r="E21" s="415"/>
    </row>
    <row r="22" spans="2:5" x14ac:dyDescent="0.35">
      <c r="B22" s="414"/>
      <c r="E22" s="415"/>
    </row>
    <row r="23" spans="2:5" x14ac:dyDescent="0.35">
      <c r="B23" s="414"/>
      <c r="E23" s="415"/>
    </row>
    <row r="24" spans="2:5" x14ac:dyDescent="0.35">
      <c r="B24" s="414"/>
      <c r="E24" s="415"/>
    </row>
    <row r="25" spans="2:5" x14ac:dyDescent="0.35">
      <c r="B25" s="414"/>
      <c r="E25" s="415"/>
    </row>
    <row r="26" spans="2:5" x14ac:dyDescent="0.35">
      <c r="B26" s="414"/>
      <c r="E26" s="415"/>
    </row>
    <row r="27" spans="2:5" x14ac:dyDescent="0.35">
      <c r="B27" s="414"/>
      <c r="E27" s="415"/>
    </row>
    <row r="28" spans="2:5" x14ac:dyDescent="0.35">
      <c r="B28" s="414"/>
      <c r="E28" s="415"/>
    </row>
    <row r="29" spans="2:5" x14ac:dyDescent="0.35">
      <c r="B29" s="414"/>
      <c r="E29" s="415"/>
    </row>
    <row r="30" spans="2:5" x14ac:dyDescent="0.35">
      <c r="B30" s="414"/>
      <c r="E30" s="415"/>
    </row>
    <row r="31" spans="2:5" x14ac:dyDescent="0.35">
      <c r="B31" s="414"/>
      <c r="E31" s="415"/>
    </row>
    <row r="32" spans="2:5" x14ac:dyDescent="0.35">
      <c r="B32" s="414"/>
      <c r="E32" s="415"/>
    </row>
    <row r="33" spans="2:7" x14ac:dyDescent="0.35">
      <c r="B33" s="414"/>
      <c r="E33" s="415"/>
    </row>
    <row r="34" spans="2:7" x14ac:dyDescent="0.35">
      <c r="B34" s="414"/>
      <c r="E34" s="415"/>
    </row>
    <row r="35" spans="2:7" x14ac:dyDescent="0.35">
      <c r="B35" s="414"/>
      <c r="E35" s="415"/>
    </row>
    <row r="36" spans="2:7" ht="24.9" customHeight="1" x14ac:dyDescent="0.35">
      <c r="B36" s="416"/>
      <c r="C36" s="417"/>
      <c r="D36" s="375"/>
      <c r="E36" s="376"/>
    </row>
    <row r="37" spans="2:7" ht="20.149999999999999" customHeight="1" x14ac:dyDescent="0.35">
      <c r="B37" s="418"/>
      <c r="C37" s="419"/>
    </row>
    <row r="38" spans="2:7" ht="30" customHeight="1" x14ac:dyDescent="0.35">
      <c r="B38" s="616" t="s">
        <v>222</v>
      </c>
      <c r="C38" s="617"/>
      <c r="D38" s="617"/>
      <c r="E38" s="617"/>
    </row>
    <row r="39" spans="2:7" ht="9.9" customHeight="1" x14ac:dyDescent="0.35">
      <c r="B39" s="621"/>
      <c r="C39" s="621"/>
      <c r="D39" s="621"/>
      <c r="E39" s="621"/>
    </row>
    <row r="40" spans="2:7" s="410" customFormat="1" ht="30" customHeight="1" x14ac:dyDescent="0.35">
      <c r="B40" s="622" t="s">
        <v>226</v>
      </c>
      <c r="C40" s="622"/>
      <c r="D40" s="622"/>
      <c r="E40" s="622"/>
      <c r="F40" s="409"/>
      <c r="G40" s="409"/>
    </row>
    <row r="41" spans="2:7" x14ac:dyDescent="0.35">
      <c r="B41" s="411"/>
      <c r="C41" s="412"/>
      <c r="D41" s="412"/>
      <c r="E41" s="413"/>
    </row>
    <row r="42" spans="2:7" x14ac:dyDescent="0.35">
      <c r="B42" s="414"/>
      <c r="E42" s="415"/>
    </row>
    <row r="43" spans="2:7" x14ac:dyDescent="0.35">
      <c r="B43" s="414"/>
      <c r="E43" s="415"/>
    </row>
    <row r="44" spans="2:7" x14ac:dyDescent="0.35">
      <c r="B44" s="414"/>
      <c r="E44" s="415"/>
    </row>
    <row r="45" spans="2:7" x14ac:dyDescent="0.35">
      <c r="B45" s="414"/>
      <c r="E45" s="415"/>
    </row>
    <row r="46" spans="2:7" x14ac:dyDescent="0.35">
      <c r="B46" s="414"/>
      <c r="E46" s="415"/>
    </row>
    <row r="47" spans="2:7" x14ac:dyDescent="0.35">
      <c r="B47" s="414"/>
      <c r="E47" s="415"/>
    </row>
    <row r="48" spans="2:7" x14ac:dyDescent="0.35">
      <c r="B48" s="414"/>
      <c r="E48" s="415"/>
    </row>
    <row r="49" spans="2:7" x14ac:dyDescent="0.35">
      <c r="B49" s="414"/>
      <c r="E49" s="415"/>
    </row>
    <row r="50" spans="2:7" x14ac:dyDescent="0.35">
      <c r="B50" s="414"/>
      <c r="E50" s="415"/>
    </row>
    <row r="51" spans="2:7" x14ac:dyDescent="0.35">
      <c r="B51" s="414"/>
      <c r="E51" s="415"/>
    </row>
    <row r="52" spans="2:7" x14ac:dyDescent="0.35">
      <c r="B52" s="414"/>
      <c r="E52" s="415"/>
    </row>
    <row r="53" spans="2:7" x14ac:dyDescent="0.35">
      <c r="B53" s="414"/>
      <c r="E53" s="415"/>
    </row>
    <row r="54" spans="2:7" x14ac:dyDescent="0.35">
      <c r="B54" s="414"/>
      <c r="E54" s="415"/>
    </row>
    <row r="55" spans="2:7" x14ac:dyDescent="0.35">
      <c r="B55" s="414"/>
      <c r="E55" s="415"/>
    </row>
    <row r="56" spans="2:7" x14ac:dyDescent="0.35">
      <c r="B56" s="414"/>
      <c r="E56" s="415"/>
    </row>
    <row r="57" spans="2:7" x14ac:dyDescent="0.35">
      <c r="B57" s="414"/>
      <c r="E57" s="415"/>
    </row>
    <row r="58" spans="2:7" x14ac:dyDescent="0.35">
      <c r="B58" s="414"/>
      <c r="E58" s="415"/>
    </row>
    <row r="59" spans="2:7" x14ac:dyDescent="0.35">
      <c r="B59" s="414"/>
      <c r="E59" s="415"/>
    </row>
    <row r="60" spans="2:7" ht="24.9" customHeight="1" x14ac:dyDescent="0.35">
      <c r="B60" s="416"/>
      <c r="C60" s="417"/>
      <c r="D60" s="375"/>
      <c r="E60" s="376"/>
    </row>
    <row r="61" spans="2:7" ht="20.149999999999999" customHeight="1" x14ac:dyDescent="0.35"/>
    <row r="62" spans="2:7" ht="30" customHeight="1" x14ac:dyDescent="0.35">
      <c r="B62" s="616" t="s">
        <v>223</v>
      </c>
      <c r="C62" s="617"/>
      <c r="D62" s="617"/>
      <c r="E62" s="617"/>
    </row>
    <row r="63" spans="2:7" ht="9.9" customHeight="1" x14ac:dyDescent="0.35">
      <c r="B63" s="621"/>
      <c r="C63" s="621"/>
      <c r="D63" s="621"/>
      <c r="E63" s="621"/>
    </row>
    <row r="64" spans="2:7" s="410" customFormat="1" ht="30" customHeight="1" x14ac:dyDescent="0.35">
      <c r="B64" s="622" t="s">
        <v>227</v>
      </c>
      <c r="C64" s="622"/>
      <c r="D64" s="622"/>
      <c r="E64" s="622"/>
      <c r="F64" s="409"/>
      <c r="G64" s="409"/>
    </row>
    <row r="65" spans="2:5" x14ac:dyDescent="0.35">
      <c r="B65" s="411"/>
      <c r="C65" s="412"/>
      <c r="D65" s="412"/>
      <c r="E65" s="413"/>
    </row>
    <row r="66" spans="2:5" x14ac:dyDescent="0.35">
      <c r="B66" s="414"/>
      <c r="E66" s="415"/>
    </row>
    <row r="67" spans="2:5" x14ac:dyDescent="0.35">
      <c r="B67" s="414"/>
      <c r="E67" s="415"/>
    </row>
    <row r="68" spans="2:5" x14ac:dyDescent="0.35">
      <c r="B68" s="414"/>
      <c r="E68" s="415"/>
    </row>
    <row r="69" spans="2:5" x14ac:dyDescent="0.35">
      <c r="B69" s="414"/>
      <c r="E69" s="415"/>
    </row>
    <row r="70" spans="2:5" x14ac:dyDescent="0.35">
      <c r="B70" s="414"/>
      <c r="E70" s="415"/>
    </row>
    <row r="71" spans="2:5" x14ac:dyDescent="0.35">
      <c r="B71" s="414"/>
      <c r="E71" s="415"/>
    </row>
    <row r="72" spans="2:5" x14ac:dyDescent="0.35">
      <c r="B72" s="414"/>
      <c r="E72" s="415"/>
    </row>
    <row r="73" spans="2:5" x14ac:dyDescent="0.35">
      <c r="B73" s="414"/>
      <c r="E73" s="415"/>
    </row>
    <row r="74" spans="2:5" x14ac:dyDescent="0.35">
      <c r="B74" s="414"/>
      <c r="E74" s="415"/>
    </row>
    <row r="75" spans="2:5" x14ac:dyDescent="0.35">
      <c r="B75" s="414"/>
      <c r="E75" s="415"/>
    </row>
    <row r="76" spans="2:5" x14ac:dyDescent="0.35">
      <c r="B76" s="414"/>
      <c r="E76" s="415"/>
    </row>
    <row r="77" spans="2:5" x14ac:dyDescent="0.35">
      <c r="B77" s="414"/>
      <c r="E77" s="415"/>
    </row>
    <row r="78" spans="2:5" x14ac:dyDescent="0.35">
      <c r="B78" s="414"/>
      <c r="E78" s="415"/>
    </row>
    <row r="79" spans="2:5" x14ac:dyDescent="0.35">
      <c r="B79" s="414"/>
      <c r="E79" s="415"/>
    </row>
    <row r="80" spans="2:5" x14ac:dyDescent="0.35">
      <c r="B80" s="414"/>
      <c r="E80" s="415"/>
    </row>
    <row r="81" spans="2:7" x14ac:dyDescent="0.35">
      <c r="B81" s="414"/>
      <c r="E81" s="415"/>
    </row>
    <row r="82" spans="2:7" x14ac:dyDescent="0.35">
      <c r="B82" s="414"/>
      <c r="E82" s="415"/>
    </row>
    <row r="83" spans="2:7" x14ac:dyDescent="0.35">
      <c r="B83" s="414"/>
      <c r="E83" s="415"/>
    </row>
    <row r="84" spans="2:7" ht="24.9" customHeight="1" x14ac:dyDescent="0.35">
      <c r="B84" s="416"/>
      <c r="C84" s="417"/>
      <c r="D84" s="375"/>
      <c r="E84" s="376"/>
    </row>
    <row r="85" spans="2:7" ht="20.149999999999999" customHeight="1" x14ac:dyDescent="0.35"/>
    <row r="86" spans="2:7" ht="30" customHeight="1" x14ac:dyDescent="0.35">
      <c r="B86" s="616" t="s">
        <v>224</v>
      </c>
      <c r="C86" s="617"/>
      <c r="D86" s="617"/>
      <c r="E86" s="617"/>
    </row>
    <row r="87" spans="2:7" ht="9.9" customHeight="1" x14ac:dyDescent="0.35">
      <c r="B87" s="621"/>
      <c r="C87" s="621"/>
      <c r="D87" s="621"/>
      <c r="E87" s="621"/>
    </row>
    <row r="88" spans="2:7" s="410" customFormat="1" ht="30" customHeight="1" x14ac:dyDescent="0.35">
      <c r="B88" s="622" t="s">
        <v>225</v>
      </c>
      <c r="C88" s="622"/>
      <c r="D88" s="622"/>
      <c r="E88" s="622"/>
      <c r="F88" s="409"/>
      <c r="G88" s="409"/>
    </row>
    <row r="89" spans="2:7" x14ac:dyDescent="0.35">
      <c r="B89" s="411"/>
      <c r="C89" s="412"/>
      <c r="D89" s="412"/>
      <c r="E89" s="413"/>
    </row>
    <row r="90" spans="2:7" x14ac:dyDescent="0.35">
      <c r="B90" s="414"/>
      <c r="E90" s="415"/>
    </row>
    <row r="91" spans="2:7" x14ac:dyDescent="0.35">
      <c r="B91" s="414"/>
      <c r="E91" s="415"/>
    </row>
    <row r="92" spans="2:7" x14ac:dyDescent="0.35">
      <c r="B92" s="414"/>
      <c r="E92" s="415"/>
    </row>
    <row r="93" spans="2:7" x14ac:dyDescent="0.35">
      <c r="B93" s="414"/>
      <c r="E93" s="415"/>
    </row>
    <row r="94" spans="2:7" x14ac:dyDescent="0.35">
      <c r="B94" s="414"/>
      <c r="E94" s="415"/>
    </row>
    <row r="95" spans="2:7" x14ac:dyDescent="0.35">
      <c r="B95" s="414"/>
      <c r="E95" s="415"/>
    </row>
    <row r="96" spans="2:7" x14ac:dyDescent="0.35">
      <c r="B96" s="414"/>
      <c r="E96" s="415"/>
    </row>
    <row r="97" spans="2:6" x14ac:dyDescent="0.35">
      <c r="B97" s="414"/>
      <c r="E97" s="415"/>
    </row>
    <row r="98" spans="2:6" x14ac:dyDescent="0.35">
      <c r="B98" s="414"/>
      <c r="E98" s="415"/>
    </row>
    <row r="99" spans="2:6" x14ac:dyDescent="0.35">
      <c r="B99" s="414"/>
      <c r="E99" s="415"/>
    </row>
    <row r="100" spans="2:6" x14ac:dyDescent="0.35">
      <c r="B100" s="414"/>
      <c r="E100" s="415"/>
    </row>
    <row r="101" spans="2:6" x14ac:dyDescent="0.35">
      <c r="B101" s="414"/>
      <c r="E101" s="415"/>
    </row>
    <row r="102" spans="2:6" x14ac:dyDescent="0.35">
      <c r="B102" s="414"/>
      <c r="E102" s="415"/>
    </row>
    <row r="103" spans="2:6" x14ac:dyDescent="0.35">
      <c r="B103" s="414"/>
      <c r="E103" s="415"/>
    </row>
    <row r="104" spans="2:6" x14ac:dyDescent="0.35">
      <c r="B104" s="414"/>
      <c r="E104" s="415"/>
    </row>
    <row r="105" spans="2:6" x14ac:dyDescent="0.35">
      <c r="B105" s="414"/>
      <c r="E105" s="415"/>
    </row>
    <row r="106" spans="2:6" x14ac:dyDescent="0.35">
      <c r="B106" s="414"/>
      <c r="E106" s="415"/>
    </row>
    <row r="107" spans="2:6" x14ac:dyDescent="0.35">
      <c r="B107" s="414"/>
      <c r="E107" s="415"/>
    </row>
    <row r="108" spans="2:6" ht="24.9" customHeight="1" x14ac:dyDescent="0.35">
      <c r="B108" s="416"/>
      <c r="C108" s="417"/>
      <c r="D108" s="375"/>
      <c r="E108" s="376"/>
    </row>
    <row r="110" spans="2:6" ht="30" customHeight="1" x14ac:dyDescent="0.35">
      <c r="B110" s="616" t="s">
        <v>229</v>
      </c>
      <c r="C110" s="616"/>
      <c r="D110" s="616"/>
      <c r="E110" s="616"/>
      <c r="F110" s="616"/>
    </row>
    <row r="112" spans="2:6" x14ac:dyDescent="0.35">
      <c r="B112" s="623" t="s">
        <v>230</v>
      </c>
      <c r="C112" s="623" t="s">
        <v>235</v>
      </c>
      <c r="D112" s="623" t="s">
        <v>232</v>
      </c>
      <c r="E112" s="623" t="s">
        <v>233</v>
      </c>
      <c r="F112" s="623" t="s">
        <v>234</v>
      </c>
    </row>
    <row r="113" spans="2:6" x14ac:dyDescent="0.35">
      <c r="B113" s="623"/>
      <c r="C113" s="623"/>
      <c r="D113" s="623"/>
      <c r="E113" s="623"/>
      <c r="F113" s="623"/>
    </row>
    <row r="114" spans="2:6" ht="20.149999999999999" customHeight="1" x14ac:dyDescent="0.35">
      <c r="B114" s="423" t="s">
        <v>231</v>
      </c>
      <c r="C114" s="424" t="s">
        <v>231</v>
      </c>
      <c r="D114" s="424" t="s">
        <v>231</v>
      </c>
      <c r="E114" s="424" t="s">
        <v>231</v>
      </c>
      <c r="F114" s="424" t="s">
        <v>231</v>
      </c>
    </row>
    <row r="115" spans="2:6" ht="20.149999999999999" customHeight="1" x14ac:dyDescent="0.35">
      <c r="B115" s="424" t="s">
        <v>231</v>
      </c>
      <c r="C115" s="424" t="s">
        <v>231</v>
      </c>
      <c r="D115" s="424" t="s">
        <v>231</v>
      </c>
      <c r="E115" s="424" t="s">
        <v>231</v>
      </c>
      <c r="F115" s="424" t="s">
        <v>231</v>
      </c>
    </row>
    <row r="116" spans="2:6" ht="20.149999999999999" customHeight="1" x14ac:dyDescent="0.35">
      <c r="B116" s="424" t="s">
        <v>231</v>
      </c>
      <c r="C116" s="424" t="s">
        <v>231</v>
      </c>
      <c r="D116" s="424" t="s">
        <v>231</v>
      </c>
      <c r="E116" s="424" t="s">
        <v>231</v>
      </c>
      <c r="F116" s="424" t="s">
        <v>231</v>
      </c>
    </row>
    <row r="117" spans="2:6" ht="20.149999999999999" customHeight="1" x14ac:dyDescent="0.35">
      <c r="B117" s="424" t="s">
        <v>231</v>
      </c>
      <c r="C117" s="424" t="s">
        <v>231</v>
      </c>
      <c r="D117" s="424" t="s">
        <v>231</v>
      </c>
      <c r="E117" s="424" t="s">
        <v>231</v>
      </c>
      <c r="F117" s="424" t="s">
        <v>231</v>
      </c>
    </row>
    <row r="118" spans="2:6" ht="20.149999999999999" customHeight="1" x14ac:dyDescent="0.35">
      <c r="B118" s="424"/>
      <c r="C118" s="424"/>
      <c r="D118" s="424"/>
      <c r="E118" s="424"/>
      <c r="F118" s="424"/>
    </row>
  </sheetData>
  <mergeCells count="18">
    <mergeCell ref="B112:B113"/>
    <mergeCell ref="D112:D113"/>
    <mergeCell ref="E112:E113"/>
    <mergeCell ref="F112:F113"/>
    <mergeCell ref="C112:C113"/>
    <mergeCell ref="B38:E38"/>
    <mergeCell ref="B2:C2"/>
    <mergeCell ref="B3:C3"/>
    <mergeCell ref="B16:E16"/>
    <mergeCell ref="B110:F110"/>
    <mergeCell ref="B39:E39"/>
    <mergeCell ref="B40:E40"/>
    <mergeCell ref="B62:E62"/>
    <mergeCell ref="B63:E63"/>
    <mergeCell ref="B64:E64"/>
    <mergeCell ref="B86:E86"/>
    <mergeCell ref="B87:E87"/>
    <mergeCell ref="B88:E88"/>
  </mergeCells>
  <pageMargins left="0.23622047244094491" right="0.23622047244094491" top="0.19685039370078741" bottom="0.19685039370078741" header="0.11811023622047245" footer="0.11811023622047245"/>
  <pageSetup paperSize="9" scale="74" orientation="portrait" r:id="rId1"/>
  <colBreaks count="1" manualBreakCount="1">
    <brk id="5" min="1" max="14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CE22D-A67E-444F-90C9-8376C9E9DE5F}">
  <dimension ref="B3:H18"/>
  <sheetViews>
    <sheetView showGridLines="0" showRowColHeaders="0" workbookViewId="0">
      <selection activeCell="C17" sqref="C17:F17"/>
    </sheetView>
  </sheetViews>
  <sheetFormatPr defaultColWidth="9.08984375" defaultRowHeight="14.5" x14ac:dyDescent="0.35"/>
  <cols>
    <col min="1" max="1" width="2.54296875" customWidth="1"/>
    <col min="2" max="2" width="5.453125" customWidth="1"/>
    <col min="3" max="3" width="23.54296875" customWidth="1"/>
    <col min="4" max="4" width="45.54296875" customWidth="1"/>
    <col min="5" max="8" width="13" customWidth="1"/>
  </cols>
  <sheetData>
    <row r="3" spans="2:8" ht="90.65" customHeight="1" x14ac:dyDescent="0.35">
      <c r="B3" s="631"/>
      <c r="C3" s="631"/>
      <c r="D3" s="631" t="s">
        <v>236</v>
      </c>
      <c r="E3" s="631"/>
      <c r="F3" s="631"/>
      <c r="G3" s="631"/>
      <c r="H3" s="631"/>
    </row>
    <row r="4" spans="2:8" ht="15" thickBot="1" x14ac:dyDescent="0.4">
      <c r="C4" s="59"/>
      <c r="D4" s="59"/>
      <c r="E4" s="59"/>
      <c r="F4" s="59"/>
      <c r="G4" s="59"/>
      <c r="H4" s="59"/>
    </row>
    <row r="5" spans="2:8" ht="65.400000000000006" customHeight="1" thickBot="1" x14ac:dyDescent="0.4">
      <c r="B5" s="230" t="s">
        <v>237</v>
      </c>
      <c r="C5" s="629" t="s">
        <v>238</v>
      </c>
      <c r="D5" s="629"/>
      <c r="E5" s="629"/>
      <c r="F5" s="630"/>
      <c r="G5" s="425"/>
      <c r="H5" s="426" t="s">
        <v>239</v>
      </c>
    </row>
    <row r="6" spans="2:8" x14ac:dyDescent="0.35">
      <c r="C6" s="59"/>
      <c r="D6" s="59"/>
      <c r="E6" s="59"/>
      <c r="F6" s="59"/>
      <c r="G6" s="59"/>
      <c r="H6" s="59"/>
    </row>
    <row r="7" spans="2:8" ht="15.5" x14ac:dyDescent="0.35">
      <c r="C7" s="59"/>
      <c r="D7" s="59"/>
      <c r="E7" s="427" t="s">
        <v>240</v>
      </c>
      <c r="F7" s="59"/>
      <c r="G7" s="59"/>
      <c r="H7" s="59"/>
    </row>
    <row r="8" spans="2:8" ht="31.5" customHeight="1" thickBot="1" x14ac:dyDescent="0.4">
      <c r="B8" s="428" t="s">
        <v>241</v>
      </c>
      <c r="C8" s="629" t="s">
        <v>242</v>
      </c>
      <c r="D8" s="632"/>
      <c r="E8" s="429" t="s">
        <v>243</v>
      </c>
      <c r="F8" s="429" t="s">
        <v>244</v>
      </c>
      <c r="G8" s="429" t="s">
        <v>245</v>
      </c>
      <c r="H8" s="429" t="s">
        <v>246</v>
      </c>
    </row>
    <row r="9" spans="2:8" ht="31.5" customHeight="1" x14ac:dyDescent="0.35">
      <c r="C9" s="633" t="s">
        <v>247</v>
      </c>
      <c r="D9" s="634"/>
      <c r="E9" s="430"/>
      <c r="F9" s="431"/>
      <c r="G9" s="431"/>
      <c r="H9" s="432"/>
    </row>
    <row r="10" spans="2:8" ht="31.5" customHeight="1" x14ac:dyDescent="0.35">
      <c r="C10" s="635" t="s">
        <v>248</v>
      </c>
      <c r="D10" s="636"/>
      <c r="E10" s="433"/>
      <c r="F10" s="434"/>
      <c r="G10" s="434"/>
      <c r="H10" s="435"/>
    </row>
    <row r="11" spans="2:8" ht="31.5" customHeight="1" thickBot="1" x14ac:dyDescent="0.4">
      <c r="C11" s="624" t="s">
        <v>249</v>
      </c>
      <c r="D11" s="625"/>
      <c r="E11" s="436"/>
      <c r="F11" s="437"/>
      <c r="G11" s="437"/>
      <c r="H11" s="438"/>
    </row>
    <row r="12" spans="2:8" x14ac:dyDescent="0.35">
      <c r="C12" s="59"/>
      <c r="D12" s="59"/>
      <c r="E12" s="262"/>
      <c r="F12" s="262"/>
      <c r="G12" s="262"/>
      <c r="H12" s="262"/>
    </row>
    <row r="13" spans="2:8" ht="17.5" x14ac:dyDescent="0.35">
      <c r="B13" s="428" t="s">
        <v>250</v>
      </c>
      <c r="C13" s="439" t="s">
        <v>251</v>
      </c>
      <c r="D13" s="439"/>
      <c r="E13" s="439"/>
      <c r="F13" s="439"/>
      <c r="G13" s="439"/>
      <c r="H13" s="439"/>
    </row>
    <row r="14" spans="2:8" ht="15" thickBot="1" x14ac:dyDescent="0.4">
      <c r="C14" s="59"/>
      <c r="D14" s="59"/>
      <c r="E14" s="262"/>
      <c r="F14" s="262"/>
      <c r="G14" s="262"/>
      <c r="H14" s="262"/>
    </row>
    <row r="15" spans="2:8" ht="76.5" customHeight="1" thickBot="1" x14ac:dyDescent="0.4">
      <c r="C15" s="626" t="s">
        <v>252</v>
      </c>
      <c r="D15" s="627"/>
      <c r="E15" s="627"/>
      <c r="F15" s="627"/>
      <c r="G15" s="627"/>
      <c r="H15" s="628"/>
    </row>
    <row r="16" spans="2:8" ht="15" thickBot="1" x14ac:dyDescent="0.4">
      <c r="C16" s="59"/>
      <c r="D16" s="440"/>
      <c r="E16" s="440"/>
      <c r="F16" s="440"/>
      <c r="G16" s="440"/>
      <c r="H16" s="440"/>
    </row>
    <row r="17" spans="2:8" ht="66" customHeight="1" thickBot="1" x14ac:dyDescent="0.4">
      <c r="B17" s="230" t="s">
        <v>253</v>
      </c>
      <c r="C17" s="629" t="s">
        <v>254</v>
      </c>
      <c r="D17" s="629"/>
      <c r="E17" s="629"/>
      <c r="F17" s="630"/>
      <c r="G17" s="425"/>
      <c r="H17" s="426" t="s">
        <v>239</v>
      </c>
    </row>
    <row r="18" spans="2:8" x14ac:dyDescent="0.35">
      <c r="C18" s="59"/>
      <c r="D18" s="59"/>
      <c r="E18" s="59"/>
      <c r="F18" s="59"/>
      <c r="G18" s="59"/>
      <c r="H18" s="59"/>
    </row>
  </sheetData>
  <mergeCells count="9">
    <mergeCell ref="C11:D11"/>
    <mergeCell ref="C15:H15"/>
    <mergeCell ref="C17:F17"/>
    <mergeCell ref="B3:C3"/>
    <mergeCell ref="D3:H3"/>
    <mergeCell ref="C5:F5"/>
    <mergeCell ref="C8:D8"/>
    <mergeCell ref="C9:D9"/>
    <mergeCell ref="C10:D10"/>
  </mergeCells>
  <dataValidations count="1">
    <dataValidation type="list" allowBlank="1" showInputMessage="1" showErrorMessage="1" sqref="G5" xr:uid="{00F99534-E698-462A-8456-C3C35E950EFA}">
      <formula1>"Very High, High, Reasonable, Poor"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E23BCD06DE8F478DD660B4671B4A21" ma:contentTypeVersion="12" ma:contentTypeDescription="Create a new document." ma:contentTypeScope="" ma:versionID="feea66d42590b73eb964067b814d9d8b">
  <xsd:schema xmlns:xsd="http://www.w3.org/2001/XMLSchema" xmlns:xs="http://www.w3.org/2001/XMLSchema" xmlns:p="http://schemas.microsoft.com/office/2006/metadata/properties" xmlns:ns2="a03463bb-fe37-4a1e-b94b-4c7dd793a081" xmlns:ns3="c8b6aee6-e5fa-4bdf-ba72-30238af84841" targetNamespace="http://schemas.microsoft.com/office/2006/metadata/properties" ma:root="true" ma:fieldsID="0613fb5cc9fa15f00f828222fc400cb8" ns2:_="" ns3:_="">
    <xsd:import namespace="a03463bb-fe37-4a1e-b94b-4c7dd793a081"/>
    <xsd:import namespace="c8b6aee6-e5fa-4bdf-ba72-30238af84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463bb-fe37-4a1e-b94b-4c7dd793a0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b6aee6-e5fa-4bdf-ba72-30238af8484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24F4F6-709E-48FF-8B99-1B1DC3F40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463bb-fe37-4a1e-b94b-4c7dd793a081"/>
    <ds:schemaRef ds:uri="c8b6aee6-e5fa-4bdf-ba72-30238af84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743892-55F0-4769-9237-C889F5A5CE5C}">
  <ds:schemaRefs>
    <ds:schemaRef ds:uri="http://schemas.microsoft.com/sharepoint/v3/contenttype/forms"/>
  </ds:schemaRefs>
</ds:datastoreItem>
</file>

<file path=customXml/itemProps3.xml><?xml version="1.0" encoding="utf-8"?>
<ds:datastoreItem xmlns:ds="http://schemas.openxmlformats.org/officeDocument/2006/customXml" ds:itemID="{BD08BCF9-6293-4784-BAA8-DAE2B518A45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Checklist for Claim</vt:lpstr>
      <vt:lpstr>Build Capability Claim Form </vt:lpstr>
      <vt:lpstr>Travel &amp; Subsistence</vt:lpstr>
      <vt:lpstr>Director Statement</vt:lpstr>
      <vt:lpstr>Progress Report</vt:lpstr>
      <vt:lpstr>Your Feedback - Optional</vt:lpstr>
      <vt:lpstr>'Travel &amp; Subsistence'!_Hlk160557332</vt:lpstr>
      <vt:lpstr>'Build Capability Claim Form '!Print_Area</vt:lpstr>
      <vt:lpstr>'Director Statement'!Print_Area</vt:lpstr>
      <vt:lpstr>Instructions!Print_Area</vt:lpstr>
      <vt:lpstr>'Progress Report'!Print_Area</vt:lpstr>
      <vt:lpstr>'Travel &amp; Subsistence'!Print_Area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O'Regan, Kathleen</dc:creator>
  <cp:lastModifiedBy>Fanning, Catherine</cp:lastModifiedBy>
  <cp:lastPrinted>2026-06-16T11:26:51Z</cp:lastPrinted>
  <dcterms:created xsi:type="dcterms:W3CDTF">2021-03-31T20:31:36Z</dcterms:created>
  <dcterms:modified xsi:type="dcterms:W3CDTF">2026-06-26T16:50:23Z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0x010100C3E23BCD06DE8F478DD660B4671B4A21</vt:lpwstr>
  </property>
  <property fmtid="{D5CDD505-2E9C-101B-9397-08002B2CF9AE}" pid="3" name="_AdHocReviewCycleID">
    <vt:i4>-91105928</vt:i4>
  </property>
  <property fmtid="{D5CDD505-2E9C-101B-9397-08002B2CF9AE}" pid="4" name="_NewReviewCycle">
    <vt:lpwstr/>
  </property>
  <property fmtid="{D5CDD505-2E9C-101B-9397-08002B2CF9AE}" pid="5" name="_EmailSubject">
    <vt:lpwstr>New page for Build Capability Grant</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1163199235</vt:i4>
  </property>
  <property fmtid="{D5CDD505-2E9C-101B-9397-08002B2CF9AE}" pid="9" name="_ReviewingToolsShownOnce">
    <vt:lpwstr/>
  </property>
</Properties>
</file>